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angel\Desktop\"/>
    </mc:Choice>
  </mc:AlternateContent>
  <bookViews>
    <workbookView xWindow="0" yWindow="0" windowWidth="28800" windowHeight="12435" tabRatio="273" activeTab="1"/>
  </bookViews>
  <sheets>
    <sheet name="Ficha" sheetId="5" r:id="rId1"/>
    <sheet name="Cadro Plan de mellora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 i="2" l="1"/>
  <c r="AH8" i="2"/>
  <c r="AG8" i="2" s="1"/>
  <c r="G14" i="5" l="1"/>
  <c r="G18" i="5"/>
  <c r="G22" i="5"/>
  <c r="G26" i="5"/>
  <c r="G27" i="5"/>
  <c r="AI9" i="2" l="1"/>
  <c r="AH9" i="2"/>
  <c r="AG9" i="2"/>
  <c r="AI10" i="2" l="1"/>
  <c r="AH10" i="2"/>
  <c r="AG10" i="2"/>
  <c r="AI11" i="2" l="1"/>
  <c r="AH11" i="2"/>
  <c r="AG11" i="2" s="1"/>
  <c r="AI12" i="2" l="1"/>
  <c r="AH12" i="2"/>
  <c r="AG12" i="2" s="1"/>
  <c r="AI13" i="2" l="1"/>
  <c r="AH13" i="2"/>
  <c r="AG13" i="2"/>
  <c r="AI14" i="2" l="1"/>
  <c r="AH14" i="2"/>
  <c r="AG14" i="2" s="1"/>
  <c r="AI15" i="2" l="1"/>
  <c r="AH15" i="2"/>
  <c r="AG15" i="2"/>
  <c r="AI16" i="2" l="1"/>
  <c r="AH16" i="2"/>
  <c r="AG16" i="2"/>
  <c r="AI17" i="2" l="1"/>
  <c r="AH17" i="2"/>
  <c r="AG17" i="2" s="1"/>
  <c r="AI18" i="2" l="1"/>
  <c r="AH18" i="2"/>
  <c r="AG18" i="2" s="1"/>
  <c r="AI19" i="2" l="1"/>
  <c r="AH19" i="2"/>
  <c r="AG19" i="2" s="1"/>
  <c r="AI20" i="2" l="1"/>
  <c r="AH20" i="2"/>
  <c r="AG20" i="2"/>
  <c r="AI21" i="2" l="1"/>
  <c r="AH21" i="2"/>
  <c r="AG21" i="2" s="1"/>
  <c r="AI22" i="2" l="1"/>
  <c r="AH22" i="2"/>
  <c r="AG22" i="2"/>
  <c r="AI23" i="2" l="1"/>
  <c r="AH23" i="2"/>
  <c r="AG23" i="2"/>
  <c r="AI24" i="2" l="1"/>
  <c r="AH24" i="2"/>
  <c r="AG24" i="2"/>
  <c r="AI25" i="2" l="1"/>
  <c r="AH25" i="2"/>
  <c r="AG25" i="2"/>
  <c r="AI26" i="2" l="1"/>
  <c r="AH26" i="2"/>
  <c r="AG26" i="2" s="1"/>
  <c r="AI27" i="2" l="1"/>
  <c r="AH27" i="2"/>
  <c r="AG27" i="2"/>
  <c r="AI28" i="2" l="1"/>
  <c r="AH28" i="2"/>
  <c r="AG28" i="2"/>
  <c r="AI29" i="2" l="1"/>
  <c r="AH29" i="2"/>
  <c r="AG29" i="2"/>
  <c r="AI30" i="2" l="1"/>
  <c r="AH30" i="2"/>
  <c r="AG30" i="2"/>
  <c r="AI31" i="2" l="1"/>
  <c r="AH31" i="2"/>
  <c r="AG31" i="2"/>
  <c r="AI32" i="2" l="1"/>
  <c r="AH32" i="2"/>
  <c r="AG32" i="2"/>
  <c r="AI33" i="2" l="1"/>
  <c r="AH33" i="2"/>
  <c r="AG33" i="2"/>
  <c r="AI34" i="2" l="1"/>
  <c r="AH34" i="2"/>
  <c r="AG34" i="2" s="1"/>
  <c r="AI35" i="2" l="1"/>
  <c r="AH35" i="2"/>
  <c r="AG35" i="2" s="1"/>
  <c r="AI36" i="2" l="1"/>
  <c r="AH36" i="2"/>
  <c r="AG36" i="2" s="1"/>
  <c r="AI37" i="2" l="1"/>
  <c r="AH37" i="2"/>
  <c r="AG37" i="2" s="1"/>
  <c r="AI38" i="2" l="1"/>
  <c r="AH38" i="2"/>
  <c r="AG38" i="2" s="1"/>
  <c r="AI39" i="2" l="1"/>
  <c r="AH39" i="2"/>
  <c r="AG39" i="2" s="1"/>
  <c r="AI40" i="2" l="1"/>
  <c r="AH40" i="2"/>
  <c r="AG40" i="2" s="1"/>
  <c r="AI41" i="2" l="1"/>
  <c r="AH41" i="2"/>
  <c r="AG41" i="2"/>
  <c r="AI42" i="2" l="1"/>
  <c r="AH42" i="2"/>
  <c r="AG42" i="2" s="1"/>
  <c r="AI43" i="2" l="1"/>
  <c r="AH43" i="2"/>
  <c r="AG43" i="2"/>
  <c r="AI44" i="2" l="1"/>
  <c r="AH44" i="2"/>
  <c r="AG44" i="2" s="1"/>
  <c r="AI45" i="2" l="1"/>
  <c r="AH45" i="2"/>
  <c r="AG45" i="2" s="1"/>
  <c r="AI46" i="2" l="1"/>
  <c r="AH46" i="2"/>
  <c r="AG46" i="2"/>
  <c r="AI47" i="2" l="1"/>
  <c r="AH47" i="2"/>
  <c r="AG47" i="2" s="1"/>
  <c r="AI48" i="2" l="1"/>
  <c r="AH48" i="2"/>
  <c r="AG48" i="2"/>
  <c r="AI49" i="2" l="1"/>
  <c r="AH49" i="2"/>
  <c r="AG49" i="2" s="1"/>
  <c r="AI50" i="2" l="1"/>
  <c r="AH50" i="2"/>
  <c r="AG50" i="2" s="1"/>
  <c r="AI51" i="2" l="1"/>
  <c r="AH51" i="2"/>
  <c r="AG51" i="2" s="1"/>
  <c r="AI52" i="2" l="1"/>
  <c r="AH52" i="2"/>
  <c r="AG52" i="2" s="1"/>
  <c r="AI53" i="2" l="1"/>
  <c r="AH53" i="2"/>
  <c r="AG53" i="2"/>
  <c r="AI54" i="2" l="1"/>
  <c r="AH54" i="2"/>
  <c r="AG54" i="2" s="1"/>
  <c r="AI55" i="2" l="1"/>
  <c r="AH55" i="2"/>
  <c r="AG55" i="2"/>
  <c r="AI56" i="2" l="1"/>
  <c r="AH56" i="2"/>
  <c r="AG56" i="2"/>
  <c r="AI57" i="2" l="1"/>
  <c r="AH57" i="2"/>
  <c r="AG57" i="2"/>
  <c r="AI58" i="2" l="1"/>
  <c r="AG58" i="2" l="1"/>
  <c r="AH58" i="2"/>
</calcChain>
</file>

<file path=xl/sharedStrings.xml><?xml version="1.0" encoding="utf-8"?>
<sst xmlns="http://schemas.openxmlformats.org/spreadsheetml/2006/main" count="859" uniqueCount="443">
  <si>
    <t>CENTRO</t>
  </si>
  <si>
    <t>Nº de Ficha de mellora</t>
  </si>
  <si>
    <t>Curso académico no que se formula a acción</t>
  </si>
  <si>
    <t>Programa de calidade asociado</t>
  </si>
  <si>
    <t>Criterio do programa ao que se asocia</t>
  </si>
  <si>
    <t>Titulación (sempre que o alcance sexa titulación)</t>
  </si>
  <si>
    <t>Denominación da acción de mellora</t>
  </si>
  <si>
    <t>Obxectivos</t>
  </si>
  <si>
    <t>Data límite para a súa execución</t>
  </si>
  <si>
    <t>Recursos / financiamento</t>
  </si>
  <si>
    <t>Responsable da súa aplicación</t>
  </si>
  <si>
    <t>Responsable do seguimento</t>
  </si>
  <si>
    <t>Realizada</t>
  </si>
  <si>
    <t>Renovación da acreditación das titulacións oficiais</t>
  </si>
  <si>
    <t>Universidade</t>
  </si>
  <si>
    <t>Seguimento anual das titulacións</t>
  </si>
  <si>
    <t>Realizada parcialmente</t>
  </si>
  <si>
    <t>Centro</t>
  </si>
  <si>
    <t>Certificación da implantación do Sistema de Garantía de CALIDADE</t>
  </si>
  <si>
    <t>Planificada</t>
  </si>
  <si>
    <t>Titulación</t>
  </si>
  <si>
    <t>SGIC (Revisión pola dirección)</t>
  </si>
  <si>
    <t>Pendente</t>
  </si>
  <si>
    <t>Outros</t>
  </si>
  <si>
    <t>Títulación</t>
  </si>
  <si>
    <t>Cadro de seguimento do plan de melloras</t>
  </si>
  <si>
    <t>Punto débil / Análise das causas</t>
  </si>
  <si>
    <t>Ámbito de aplicación</t>
  </si>
  <si>
    <t>Actuacións a desenvolver</t>
  </si>
  <si>
    <t>Data para realizar o seguimento</t>
  </si>
  <si>
    <t>Indicadores de execución ou evidencias documentais da súa implantación</t>
  </si>
  <si>
    <t>Revisión / Valoración da acción de mellora</t>
  </si>
  <si>
    <t>Estado / Nivel de cumprimento</t>
  </si>
  <si>
    <t>Responsable da revisión</t>
  </si>
  <si>
    <t>Data da revisión</t>
  </si>
  <si>
    <t>Observacións</t>
  </si>
  <si>
    <t>Resultados obtidos</t>
  </si>
  <si>
    <t>Accions correctoras a desenvolver</t>
  </si>
  <si>
    <t>Ficha de mellora</t>
  </si>
  <si>
    <t>Grao de satisfacción</t>
  </si>
  <si>
    <t>Área de Calidade</t>
  </si>
  <si>
    <t>2014-2015</t>
  </si>
  <si>
    <t>MAO(23)</t>
  </si>
  <si>
    <t>Reflexionar sobre a posibilidade de incluir entre o profesorado do máster a Xuíces, Maxistrados, Fiscais e outros funcionarios ou profesionais.</t>
  </si>
  <si>
    <t>Necesidade de mellorar a calidade da docencia.</t>
  </si>
  <si>
    <t>Reflexionar sobre a posibilidade de incluir entre o profesorado do máster a Xuíces, Maxistrados,  Fiscais e outros funcionarios ou profesionais dos que a implicación docente no máster se xustifique polo enriquecemento formativo que comporte para o alumnado.</t>
  </si>
  <si>
    <t>Reflexionar sobre a posibilidade de incluir entre o profesorado do máster a Xuíces, Maxistrados,  Fiscais e outros funcionarios ou profesionais.</t>
  </si>
  <si>
    <t>Comisión Académica do Máster</t>
  </si>
  <si>
    <t>Comisión de Garantía de Calidade</t>
  </si>
  <si>
    <t>A CGC revisou a implementación da mellora na súa reunión de 23 de xullo de 2015</t>
  </si>
  <si>
    <t>Facultade de Ciencias Xurídicas e do Traballo  e Facultade de Dereito de Ourense</t>
  </si>
  <si>
    <t>MAT(20)</t>
  </si>
  <si>
    <t>Máster Universitario en Avogacía</t>
  </si>
  <si>
    <t>Reflexionar sobre a oportunidade de designar  coordinadores de módulos, para facilitar a coordinación do máster.</t>
  </si>
  <si>
    <t>Reflexionar sobre a oportunidade de desinar coordinadores de módulos.</t>
  </si>
  <si>
    <t>MAT(06)</t>
  </si>
  <si>
    <t>Criterio 7. Indicadores de satisfacción e rendemento</t>
  </si>
  <si>
    <t>Analizar os resultados das enquisas de satisfacción.
Adoptar as medidas oportunas coa finalidade de mellorar o resultado de éstas.</t>
  </si>
  <si>
    <t>Análise nas respetivas Comisións Académicas dos resultados das enquisas de satisfacción, para adotar as medidas oportunas coa finalidade de mellorar o  resultado de éstas.</t>
  </si>
  <si>
    <t>Comisións Académicas do Máster</t>
  </si>
  <si>
    <t>Durante o curso 2014-2015  //   Acta Comisión de Calidade 10/10/14 do centro de Ciencias Xuridicas e do Traballo.</t>
  </si>
  <si>
    <t>Os resultados das enquisas de satisfacción non son satisfactorios, polo que considérase procedente s súa análise e reflexión polas comisións académicas. No centro de Ciencias Xuridicas e de traballo físose o Análise dos ítem 1 e 2 das enquisas de avaliación docente, coa finalidade de adoptar medidas que se consideren oportunas para mellorar a calidade da docencia.
Análise do indicador 74 das enquisas de satisfacción das titulacións coa finalidade de adoptar as medidas que se consideren precisas
Detectar os problemas que para os grupos de interese se poñen de manifesto, en especial, en relación cos espazos destinados ao traballo, e poñer todos os medios (materiais e humanos) dispoñibles para solucionalos."</t>
  </si>
  <si>
    <t xml:space="preserve">A comisión académica na súa reunión ordinaria de 2 de decembro de 2014 procedió a analizar os resultados das enquisas de satisfacción, dos resultados das enquisas de avaliación docente, dos resultados dos indicadores académicos e do informe anual de resultados do curso 2013/2014. Na mesma advírtese da necesidade de mellorar os resultados das enquisas. Asemade, acórdase incentivar a participación tanto dos estudantes como dos profesores nas enquisas de satisfacción da titulación. </t>
  </si>
  <si>
    <t>MAT(03)</t>
  </si>
  <si>
    <t>Analizar os resultados das enquisas.</t>
  </si>
  <si>
    <t>Obter conclusións dos resultados das enquisas en relación á xustificación do título.</t>
  </si>
  <si>
    <t>Analizar na Comisión Académica do Máster as enquisas que se realizaron durante o curso 2013/2014.
Estraer as conclusións das enquisas en relación á xustificación do título.</t>
  </si>
  <si>
    <t>Comisión Académica do máster.</t>
  </si>
  <si>
    <t>Durante o curso 2014/2015 e na Acta da Comisión de Calidade 10/10/14 centro de Ciencias Xuridicas e do Traballo.</t>
  </si>
  <si>
    <t>Satisfactorio</t>
  </si>
  <si>
    <t>MAO(22)</t>
  </si>
  <si>
    <t>MAT(21)</t>
  </si>
  <si>
    <t>Reflexionar sobre o resultado do informe global da titulación nas enquisas de avaliación docente.</t>
  </si>
  <si>
    <t>Necesidade de mellorar os resultados das enquisas de evaluación docente.</t>
  </si>
  <si>
    <t>Reflexionar nas Comisións Académicas dos Másteres sobre o resultado do informe global da titulación das enquisas de avaliación docente, coa finalidade de  adoptar as medidas que se consideren precisas  para mellorar a calidade do máster e, consecuentemente,o resultado destas enquisas.</t>
  </si>
  <si>
    <t>Reflexionar sobre o resultado do informe global da titulación das enquisas de evaluación docente. Adoptar as medidas que se consideren precisas para mellorar a calidade do máster e, consecuentemente, o resultado destas enquisas.</t>
  </si>
  <si>
    <t>Comsións Académicas do Máster</t>
  </si>
  <si>
    <t>Os resultados da maioría dos items analizados nas enquisas están lixeiramente  por debaixo do centro (Facultade de Dereito) e da Universidade de Vigo. Estes resultados deberíanse a que o curso 2013/2014 foi o primeiro ano de implantación do máster. Non obstante, considérase necesario que os resultados destas enquisas sexan analizados pola Comisión Académica do Máster coa finalidade de poder adoptar as medidas que se consideren precisas  para mellorar a calidade do máster e, en consecuencia, o resultado destas enquisas.</t>
  </si>
  <si>
    <t>Necesidade de persoal de apoio á xestión do máster.</t>
  </si>
  <si>
    <t>Contar con persoal administrativo para a Facultade de Ciencias Xurídicas e do Traballo e para a Facultade de Dereito coa  finalidade  de atender adecuadamente a xestión dos Másteres.</t>
  </si>
  <si>
    <t>Reiterar ante as instancias competentes a solicitude de reforzo do personal administrativo para a Facultade de Ciencias Xurídicas e do Traballo e para a Facultade de Dereito coa finalidade de atender adecuadamente a xestión dos Másteres.</t>
  </si>
  <si>
    <t>Curso 2014-2015</t>
  </si>
  <si>
    <t xml:space="preserve">A comisión académica na súa reunión ordinaria de 2 de decembro de 2014 procedeu a analizar os resultados das enquisas de satisfacción, dos resultados das enquisas de avaliación docente, dos resultados dos indicadores académicos e do informe anual de resultados do curso 2013/2014. Na mesma advírtese da necesidade de mellorar os resultados das enquisas. Asemade, acórdase incentivar a participación tanto dos
estudantes como dos profesores nas enquisas de satisfacción da titulación. </t>
  </si>
  <si>
    <t>???</t>
  </si>
  <si>
    <t>Facultade de Ciencias Xuridicas e de Traballo</t>
  </si>
  <si>
    <t>MAPV(26)</t>
  </si>
  <si>
    <t>MAPV(25)</t>
  </si>
  <si>
    <t>MAPV(24)</t>
  </si>
  <si>
    <t>31/04/15</t>
  </si>
  <si>
    <t>Técnicos Superiores da Área de Apoio á Docencia e Calidade
Comisión de Calidade
Equipo Decanal</t>
  </si>
  <si>
    <t>Comisión de Calidade
Xunta de Facultade</t>
  </si>
  <si>
    <t>http://cienciasxuridicasedotraballo.webs.uvigo.es/calidade/formulario-de-suxestions-e-queixas/</t>
  </si>
  <si>
    <t>MAT(01)</t>
  </si>
  <si>
    <t>Detallar coa maior claridade o número mínimo de créditos ECTS de matricula.
Detallar as normas de permanencia e progreso.</t>
  </si>
  <si>
    <t>31/06/15</t>
  </si>
  <si>
    <t>Coordinación  Máster</t>
  </si>
  <si>
    <t>Primer cuadrimestre do curso 2014-2015</t>
  </si>
  <si>
    <t>O número mínimo de créditos non coincide co publicado na memoria, porque no ano 2013 aprobouse a normativa de permanencia e progreso dos estudantes que fixa este número mínimo.
Respecto ó cumprimento desta mellora.  Realizouse na Facultade de Ourense.</t>
  </si>
  <si>
    <t xml:space="preserve">No apartado inicio está toda a información relevante da titulación no epígrafe "descrición do
título": http://masteravogacia.webs.uvigo.es/index.html
A normativa de permanencia da universidade de Vigo está dispoñible no apartado de normativa:
http://masteravogacia.webs.uvigo.es/es/normativa.html
</t>
  </si>
  <si>
    <t>MAPV(30)</t>
  </si>
  <si>
    <t>Adaptar os procesos deseñados inicialmente no SGIC á realidade funcional de hoxe nos centros á luz dos cambios e melloras que se produciron e dentro dun Plan de mellora do funcionamento dos SGIC que inclúe a revisión e actualización de toda a documentación de calidade asociada (Manual de Calidade, procedementos e formularios anexos).</t>
  </si>
  <si>
    <t>Recursos humanos Área de Apoio á Docencia e Calidade e Universidade de Vigo</t>
  </si>
  <si>
    <t>Área de Apoio á Docencia e á Calidade</t>
  </si>
  <si>
    <t>Acta Comisión de Calidade 06/07/14</t>
  </si>
  <si>
    <t>MAPV(27)</t>
  </si>
  <si>
    <t>Coordinador de Calidade
Comisión de Calidade</t>
  </si>
  <si>
    <t>http://cienciasxuridicasedotraballo.webs.uvigo.es/calidade/comision-de-calidade/?lang=es</t>
  </si>
  <si>
    <t>MAOT(04)</t>
  </si>
  <si>
    <t>Criterio 1. Organización e desenvolvo</t>
  </si>
  <si>
    <t>Maior cohesión, entre as Facultades, na toma de decisións comúns relacionadas co Título a través da Comisión de Coordinación do Máster universitario en Avogacía pola Universidade de Vigo.</t>
  </si>
  <si>
    <t>Creación dunha comisión de coordinación e aprobación dun regulamento de actuación.</t>
  </si>
  <si>
    <t>Decanos das Facultades de Dereito e  Ciencias Xurídicas e do Traballo e coodinadores académicos do máster.</t>
  </si>
  <si>
    <t>Esta mellora presentouse como " Mellora  de máster"  asociada a dous criterios o C02: Xustificación  e o C05: Planificación das ensinanzas. 
Xurdiu a necesidade de crear unha Comisión de Coordinación formada polos Decanos da Facultade de Ciencias Xurídicas e do Traballo e a Facultade de Dereito; os Decanos dos Ilustres Colexios de Avogados de Ourense, Vigo e Pontevedra (ou a persoa en quen deleguen); os Coordinadores Académicos do máster que se imparte no Campus de Vigo, Ourense e Pontevedra e os Secretarios das Comisións Académicas do Máster. Esta comisión terá como finalidade coordinar o funcionamento do máster que se imparte nos tres campus de Vigo, Ourense e Pontevedra.</t>
  </si>
  <si>
    <t>A normativa sobre a composición e funcionamento da Comisión de Coordinación do Máster en Avogacía da Facultade de Ciencias Xurídicas e do Traballo de Vigo e da Facultade de Dereito foi aprobada pola Xunta de Facultade de Dereito o día 17 de decembro de 2014.
Durante o curso académico 2014/2015 realizouse unha reunión deste tipo, o día 10 de xuño de 2015 coa seguinte finalidade:
• Coordinación das guías docentes
• Análise dos resultados do PAT
• Análise dos resultados académicos
• Análise dos recursos humanos asignados á docencia
• Análise da información pública do título
• Establecemento de medidas de coordinación entre os centros.</t>
  </si>
  <si>
    <t>MAPV(28)</t>
  </si>
  <si>
    <t>31/06/2015</t>
  </si>
  <si>
    <t>Comisión de Garantía de Calidade
Equipo Decanal
Xunta de Facultade</t>
  </si>
  <si>
    <t>MAT(12)</t>
  </si>
  <si>
    <t>Máster Universitario de Avogacía</t>
  </si>
  <si>
    <t>Coordinación Máster</t>
  </si>
  <si>
    <t>Importancia de que os estudantes dispoñan de toda a información relativa a bolsas e axudas que faciliten a súa mobilidade.</t>
  </si>
  <si>
    <t xml:space="preserve">A través da páxina web do master se facilita a todos os estudantes a información relativa a bolsas e axudas de mobilidade, no apartado dedicado a "alumnado". </t>
  </si>
  <si>
    <t>MAO(08)</t>
  </si>
  <si>
    <t>Elaborar un acta de avaliación do TFM que será utilizada polo tribunal avaliador para facilitar a xustificación da súa cualificación avaliando adecuadamente as competencias que o estudante debe adquirir nesa materia repeto á memoria do título.</t>
  </si>
  <si>
    <t>Elaboración da acta de avaliación do TFM. 
Reunión cos membros do tribunal avaliador do TFM para explicarlles o contido da acta de avaliación.</t>
  </si>
  <si>
    <t xml:space="preserve">A Comisión Académica do Máster na súa reunión ordinaria do día 10 de setembro de 2014 aprobou a normativa para elaborar o Traballo Fin de Mestrado do Máster Universitario en Avogacía da Universidade de Vigo (Campus de Ourense) e o anexo IV, acta do Tribunal do Traballo Fin de Máser. Dita acta foi utilizada polos membros do tribunal do TFM na convocatoria ordinaria e na convocatoria adiantada de marzo. </t>
  </si>
  <si>
    <t>MAO(07)</t>
  </si>
  <si>
    <t>Realizar reunións cos coordinadores das distintas materias a fin de aclara as competencias que se avalían nas metodoloxías docentes.</t>
  </si>
  <si>
    <t xml:space="preserve">Nas guías docentes elaboradas para o curso académico 2015/2016 especifícase as competencias que se avalían con cada metodoloxía docente. Así, no apartado de "descrición", explícase en que vai consistir a metodoloxía seleccionada e engadirase tamén o resultado de aprendizaxe que se está avaliando. </t>
  </si>
  <si>
    <t>MAO(05)</t>
  </si>
  <si>
    <t>Unha vez remata a avaliación das materias de Prácticas externas básicas (primeiro curso) e de Prácticas externas (segundo curso), analizar na Comisión Académica do Máster se o informe do titor, segundo o novo modelo previsto no anexo 3 do Regulamento de Prácticas Externas, permite avaliar axeitadamente as competencias.</t>
  </si>
  <si>
    <t>Analizar se o novo informe de avaliación previsto no anexo 3 do Regulamento de Prácticas Externas permite avaliar axeitadamente  as competencias. Extraer as oportunas conclusións. No caso de non avaliar axeitadamente  as competencias, proceder á modificación do informe de avaliación previsto no anexo 3.</t>
  </si>
  <si>
    <t>Final do segundo cuadrimestre do primeiro curso, onde se imparte a materia Prácticas externas básicas.
Final do primeiro cuadrimestre do segundo curso, onde se imparte a materia Prácticas externas.</t>
  </si>
  <si>
    <t xml:space="preserve">Esta mellora presentouse como " Mellora de Máster" asociada a dous criterios o C03: Competencias/Obxectivos e ao C05: Planificación das ensinanzas.
Durante o curso 2013/2014 detectouse que na materia de prácticas externas básicas non se avaliaran correctamente as competencias adquiridas polos estudantes, xa que os titores de prácticas outorgaran a máxima cualificación a case todos os estudantes. Por iso, a Comisión Académica do Máster acordó modificar o regulamento de prácticas externas e para facilitar o labor de avaliación dos titores de prácticas, o anexo 3 correspondente ao informe do titor, especificando os ítems que se deben avaliar cas súas respetivas competencias.
Unha vez realizada esta modificación, é preciso analizar se resulta adecuada para a avaliación das competencias. </t>
  </si>
  <si>
    <t xml:space="preserve">O día 29 de xullo de 2015 celebrase unha reunión de coordinación de prácticas externas, coa finalidade de analizar o sistema de avaliación das materias de prácticas externas básicas (primeiro curso) e prácticas externas (segundo curso). Cómo resultado desta reunión acordouse modificar o Anexo III do Regulamento de Prácticas Externas. 
O día 25 de setembro de 2015, a Comisión Académica do Máster analizou as conclusións da citada reunión e aprobou, por asentimento, a modificación do Anexo III, Informe do titor da entidade externa, do Regulamento de Prácticas Externas. </t>
  </si>
  <si>
    <t>MAT(15)</t>
  </si>
  <si>
    <t>Adiantar a defensa do TFM na segunda oportunidade de exame.</t>
  </si>
  <si>
    <t>Necesidade de adiantar a convocatoria da segunda oportunidade de exame.</t>
  </si>
  <si>
    <t>Adiantar a segunda oportunidade de exame do TFM, de xullo a marzo, para facilitar que os estudantes se podan presentar ó exame a nivel nacional que os habilita para exercer como avogado.</t>
  </si>
  <si>
    <t>Solicitude á Comisión de posgrao de adiantar a convocatoria da segunda oportunidade de exame de xullo a marzo.</t>
  </si>
  <si>
    <t>Comisión de posgrao. Coordinación académica do Máster.</t>
  </si>
  <si>
    <t xml:space="preserve">A Comisión Académica do Máster en Avogacía da Facultade de Dereito, na súa reunión de 10 de xullo 2014, acordou solicitar á Comisión de Posgrao adiantar a segunda oportunidade de exame (convocatoria de xullo) da defensa do TFM ó mes de febreiro, baseándose nos seguientes argumentos: 
• O máster en Avogacía é un máster de acceso a unha profesión regulada de 90 ECTS que se imparte en tres cuadrimestres. • A defensa del TFM ten lugar ao finalizar  o terceiro cuadrimestre, esto é durante o mes de xaneiro.
• Unha vez aprobado o máster os estudantes teñen que someterse a un exame a nivel nacional que lles habilita para exercer como avogado, que previsiblemente terá lugar no mes de marzo.
• No caso de que un estudante non se presente á defensa do TFM ou o suspenda, tería que agardar á segunda
oportunidade de exame (convocatoria de xullo) para presentar o TFM, co que perdería a oportunidade de presentarse á
 proba nacional que lle habilita para exercer a profesión de avogado.
Por todo eso, dende a coordinación do Máster (campus Ourense, Vigo e Pontevedra)  solicitouse á Comisión de
Posgrao que se adiantase a segunda oportunidade de defensa do TFM do mes de xullo ó mes de marzo, para facilitar que
os estudantes se poidan presentar ó exame nacional.
</t>
  </si>
  <si>
    <t xml:space="preserve">Durante o curso 2014/2015, a segunda oportunidade de exame para presentar o TFM adiantouse ó  mes de marzo, para facilitar que os estudantes puideran presentarse ao examen nacional. </t>
  </si>
  <si>
    <t>MAT(13)</t>
  </si>
  <si>
    <t>Máster en Avogacía</t>
  </si>
  <si>
    <t>Aprobar a programación docente para o curso seguinte, coa maior brevidade posible.</t>
  </si>
  <si>
    <t>Planificación e aprobación da programación docente para o curso seguinte coa maior brevidade posible,tendo en conta a data de aprobación do calendario académico da Universidade.</t>
  </si>
  <si>
    <t>Segundo cuadrimestre do curso 2014/2015</t>
  </si>
  <si>
    <t>A comisión académica do Máster na súa reunión ordinadira do día 13 de xullo de 2015 aprobou o calendario de actividades docentes e de avaliación; os horarios e o calendario de exames para o curso académico 2015/2016, antes do primeiro prazo de matrícula para facilitar que os estudantes dispuñeran de toda a información sobre a programación docente con antelación a formalizar a súa matrícula.</t>
  </si>
  <si>
    <t>MAO(19)</t>
  </si>
  <si>
    <t>Analizar o indicador 74 das enquisas de satisfacción.</t>
  </si>
  <si>
    <t>Necesidade de mellorar os resultados das enquisas de satisfacción.</t>
  </si>
  <si>
    <t>Analizar na Comisión Académica o indicador 74 das enquisas de satisfacción coa finalidade de adoptar aquelas medidas que se consideren necesarias.</t>
  </si>
  <si>
    <t>Analizar na Comisión Académica o indicador 74 das enquisas de satisfacción.
Adoptar  medidas necesarias.</t>
  </si>
  <si>
    <t>Os resultados das enquisas de satisfacción no indicador 74 non son satisfactorios, polo que a comisión académica do máster analizaraos para adoptar as medidas que se consideren necesarias para melloralas nos cursos seguintes.</t>
  </si>
  <si>
    <t xml:space="preserve">A comsión académica na súa reunión ordinaria de 2 de decembro de 2014 procedió a analizar os resultados das enquisas de satisfacción, dos resultados das enquisas de avaliación docente, dos resultados dos indicadores académicos e do informe anual de resultados do curso 2013/2014. Na mesma advírtese da necesidade de mellorar os resultados das enquisas. Asemade, acórdase incentivar a participación tanto dos estudantes como dos profesores nas enquisas de satisfacción da titulación. </t>
  </si>
  <si>
    <t>MAO(18)</t>
  </si>
  <si>
    <t>Analizar o informe global da titulación.</t>
  </si>
  <si>
    <t>Analizar na Comisión Académica o informe global da titulación en relación cos resultados das materias (ítems 1 e 2) das enquisas de avaliación docente, coa finalidade de adoptar as medidas que se consideren oportunas para mellorar a calidade da docencia.</t>
  </si>
  <si>
    <t>Analizar na Comisión Académica o informe global da titulación en relación cos resultados das materias (ítems 1 e 2) das enquisas de avaliación docente.
Adoptar as medidas necesarias para mellorar a calidade da docencia.</t>
  </si>
  <si>
    <t>Os resultados das enquisas de avaliación docente non son satisfactorios, polo que a comisión académica do máster analizaraos para adoptar as medidas que se consideren necesarias para melloralas nos cursos seguintes.</t>
  </si>
  <si>
    <t>MAO(16)</t>
  </si>
  <si>
    <t>Valoración global das accións realizadas no Plan de Acción Titorial.</t>
  </si>
  <si>
    <t>Realizar unha valoración global das accións realizadas dentro do Plan de Acción Tutorial, para analizar se se acadaron os obxectivos previstos e, no seu  caso, propoñer as accións de mellora que se deben incorporar ó PAT do seguinte curso académico.</t>
  </si>
  <si>
    <t>Analizar as accións realizadas dentro do Plan de Acción Titorial. No caso de ser necesario, propoñer accións de mellora que se incorporarán ó PAT do seguinte curso académico.</t>
  </si>
  <si>
    <t>MAPV(29)</t>
  </si>
  <si>
    <t>Coordinador/a do Título
Comisión Académica do Máster
Comisión de Calidade</t>
  </si>
  <si>
    <t>2015-2016</t>
  </si>
  <si>
    <t xml:space="preserve">Facultade de Ciencias Xurídicas e do Traballo </t>
  </si>
  <si>
    <t xml:space="preserve">Necesidade de coñecer os resultados acadados polos estudantes no examen de acceso á profesión de avogado. </t>
  </si>
  <si>
    <t>Necesidade de realizar un seguimento dos egresados e doutros grupos de interese.</t>
  </si>
  <si>
    <t>Facultade de Ciencias Xurídicas e do Traballo e Facultade de Dereito de Ourense</t>
  </si>
  <si>
    <t>Master en Avogacía</t>
  </si>
  <si>
    <t>Carencia de persoal de apoio permanente para a xestión das cuestións relativas á calidade.</t>
  </si>
  <si>
    <t>Reitoría</t>
  </si>
  <si>
    <t>Comunicación da petición á Reitoría</t>
  </si>
  <si>
    <t>Reiterar ante as instancias competentes a necesidad de  persoal de administración e servizos para o centro con funcións de calidade con formación e non provisional.</t>
  </si>
  <si>
    <t>2015MAPV(17)</t>
  </si>
  <si>
    <t>Aumento da participación nas enquisas.</t>
  </si>
  <si>
    <t>Facultade de Ciencias Xurídicas e do Traballo</t>
  </si>
  <si>
    <t>Necesidade de mellorar os servizos administrativos de atención ao alumnado, profesorado e calidade das titulacións do Centro.</t>
  </si>
  <si>
    <t>Petición a Reitoría</t>
  </si>
  <si>
    <t>Reitoría-Xerencia</t>
  </si>
  <si>
    <t>Decanato</t>
  </si>
  <si>
    <t>A taxa de reposicón de efectivos e a limitación da contratación pola Lei de Orzamentos, non permite a execución deste punto.</t>
  </si>
  <si>
    <t>Modificación da normativa en Vigor.</t>
  </si>
  <si>
    <t>2015MAO(12)</t>
  </si>
  <si>
    <t xml:space="preserve">Algúns dos profesores do máster dirixen máis de dous TFM mentras outros profesores non dirixen ningún. </t>
  </si>
  <si>
    <t>Comisión académimca do máster</t>
  </si>
  <si>
    <t>A sobrecarga de traballo que padece o profesorado do Máster derivada da necesidado de satisfacer, atendendo a criterios de calidade, a alta demanda que cada curso experimentan os distintos títulos que oferta o Centro.</t>
  </si>
  <si>
    <t>Solicitar ás instancias competentes que se (i) recoñezan ao profesorado os labores que realizan á marxe da docencia no marco do Máster (coordinación de materias, composición de tribunais de TFM, titorizar prácticas externas, etc) e (ii) incrementar os exiguos recoñecementos que atribúen a certas labores como a dirección do TFM.</t>
  </si>
  <si>
    <t>2015MAO(25)</t>
  </si>
  <si>
    <t>2015MAO(24)</t>
  </si>
  <si>
    <t>Peche do ciclo de melloras continuas.</t>
  </si>
  <si>
    <t>2015MAPV(21)</t>
  </si>
  <si>
    <t xml:space="preserve">Decanatos </t>
  </si>
  <si>
    <t>Accións públicas en colexios e nos medios</t>
  </si>
  <si>
    <t>Acción cíclica, que se mantén de forma continuada</t>
  </si>
  <si>
    <t xml:space="preserve">Continuar coa difusión </t>
  </si>
  <si>
    <t>Mellorar información prácticas da web do máster.</t>
  </si>
  <si>
    <t>Oportunidade de que se publique adecuadamente na web, nos prazos oportunos, toda a información sobre a oferta de despachos dispoñibles, os despachos asignados, o nome e asignación de titores académicos –e non só profesionais-</t>
  </si>
  <si>
    <t>Necesidade de verificar e aclarar a posibilidade de compatibilizar as prácticas curriculares con bolsas para a realización de prácticas, como as bolsas do Banco Santander que obtiveron varios estudantes durante o presente curso académico e que utilizaron para a realización de prácticas extracurriculares.</t>
  </si>
  <si>
    <t>2015MAT(02)</t>
  </si>
  <si>
    <t>Avaliar grao de satisfacción PAT .</t>
  </si>
  <si>
    <t xml:space="preserve">Segundo se recolle no punto 6.2.4. Actuacións de avaliación do grao de satisfacción" do Plan de Acción Titorial, solicitar aos estudantes e aos profesores titores do PAT que cubran as enquisas de avaliación do grao de satisfacción (anexos IV-A «Cuestionario final de satisfacción do alumnado» e IV-B «Cuestionario final de satisfacción do titor/a»). Esta actuación non se levou a cabo. </t>
  </si>
  <si>
    <t>Coordinadora Académica</t>
  </si>
  <si>
    <t xml:space="preserve">Os estudantes puxeron de manifesto no PAT o problema que lles ocasionaba para a preparación da materia que o exame tivera lugar nas dúas últimas horas do día no que remataban a docencia. </t>
  </si>
  <si>
    <t>Baremar os ítems do Anexo III para dar maior peso ao desenvolvemento das competencias e habilidades necesarias para o exercicio da profesión de avogado”.</t>
  </si>
  <si>
    <t>Comisión Académica do máster</t>
  </si>
  <si>
    <t>Coordinadora profesional e Coordinadora académica</t>
  </si>
  <si>
    <t>A necesidade de que o plan de prácticas que se aprobe se adapte á data de finalización de entrega de actas.</t>
  </si>
  <si>
    <t xml:space="preserve">Adaptar o cronograma e o plan de prácticas á data de finalización de actas fixada pola Universidade. </t>
  </si>
  <si>
    <t>Conveniencia de que no cronograma e plan de prácticas que elabore o coordinador profesional quede reflectida a posibilidade de que os alumnos poidan ser avaliados das materias de Prácticas externas básicas e Prácticas externas na segunda oportunidade de avaliación e que poidan continuar as prácticas, se non as completaran a tempo para a primeira oportunidade de avaliación más alá da data inicialmente prevista.</t>
  </si>
  <si>
    <t>Incluir no cronograma e plan de prácticas que elabore o coordinador profesional  a posibilidade de que os alumnos poidan ser avaliados das materias de Prácticas externas básicas e Prácticas externas na segunda oportunidade de avaliación.</t>
  </si>
  <si>
    <t xml:space="preserve">• Aumentar o número de reunións co alumnado no marco do PAT
• Tratar de involucrar ao alumnado do segundo curso nas labores de titorización do PAT
</t>
  </si>
  <si>
    <t>Coordinación,  Comisión Académica</t>
  </si>
  <si>
    <t>Recursos Propios</t>
  </si>
  <si>
    <t>Comision Academica do Master e Cordinadora</t>
  </si>
  <si>
    <t>Comisión de Garantía de Calidade de ambos Centros y Las comisiones Academicas do Master.</t>
  </si>
  <si>
    <t>Reitoria</t>
  </si>
  <si>
    <t>Coordinacion Academica Master</t>
  </si>
  <si>
    <t>Comisión Académica do Máster, Coordinación</t>
  </si>
  <si>
    <t>Informe Final de Practicas</t>
  </si>
  <si>
    <t>Aumentar o debate e valoración de propostas na Comisión de Calidade. Fixar Compromisos e Prazos de execución nas Actas de dito órgano.</t>
  </si>
  <si>
    <t xml:space="preserve">Comisión de Garantía de Calidade </t>
  </si>
  <si>
    <t>Aumentar o número de reuninións anuais do Pat.</t>
  </si>
  <si>
    <t>Número de reunións insuficiente.</t>
  </si>
  <si>
    <t>Controlar o desenvolvemento do curso e detectar as deficiencias no funcionamiento do Master.</t>
  </si>
  <si>
    <t>Informes dos titores do Pat.</t>
  </si>
  <si>
    <t>Cronograma de practicas.</t>
  </si>
  <si>
    <t>Calendario examenes</t>
  </si>
  <si>
    <t xml:space="preserve">Mejorar o informe final do PAT elaborado pola coordinadora académica do máster. </t>
  </si>
  <si>
    <t>Comision de calidae</t>
  </si>
  <si>
    <t>Enquisas sadisfacción</t>
  </si>
  <si>
    <t>Comision academica do master.</t>
  </si>
  <si>
    <t>Resultados das enquisas</t>
  </si>
  <si>
    <t>Escrito solicitude reitoria</t>
  </si>
  <si>
    <t>Centro y Reitoria</t>
  </si>
  <si>
    <t>Comisión académica do máster, Reitoria</t>
  </si>
  <si>
    <t>Comision academica do master</t>
  </si>
  <si>
    <t>Disposición mobiliario Aula Colexio Avogados Vigo.</t>
  </si>
  <si>
    <t>Mellorar o mobiliario da aula do Colexio de Avogados de Vigo.</t>
  </si>
  <si>
    <t>Cambio mobiliario aula Colexio Avogados Vigo.</t>
  </si>
  <si>
    <t>Colexio de avogados</t>
  </si>
  <si>
    <t>Colexio de avogados.</t>
  </si>
  <si>
    <t>Facultade de Dereito de Ourense</t>
  </si>
  <si>
    <t>Criterio 2. Información e Transparencia / Criterio 3. Sistema de Garantía de Calidade</t>
  </si>
  <si>
    <t>Criterio 3. Sistema de garantía de calidade</t>
  </si>
  <si>
    <t>Criterio 3. Sistema de garantía de calidade - Criterio 6. Resultados de aprendizaxe</t>
  </si>
  <si>
    <t>Criterio 4 .Recursos Humanos</t>
  </si>
  <si>
    <t>Criterio 5. Recursos Materiais</t>
  </si>
  <si>
    <t>Criterio 2. Información e transparencia</t>
  </si>
  <si>
    <t>Criterio 4. Recursos humanos</t>
  </si>
  <si>
    <t>Criterio 1. Organización e desenvolvos</t>
  </si>
  <si>
    <t>Mellorar a evaluación de prácticas externas (Pontevedra e Vigo).</t>
  </si>
  <si>
    <t>Mellorar a avaliación das competencias das materias de prácticas externas.</t>
  </si>
  <si>
    <t>Facilitar a evaluación de prácticas na segunda oportunidade de avaliación.</t>
  </si>
  <si>
    <t>Analizar a posibilidade de compatibilizar bolsas coa realización de prácticas curriculares.</t>
  </si>
  <si>
    <t>Mellorar o calendario de exámes.</t>
  </si>
  <si>
    <t>Difusión da Titulación entre os grupos de interese e a sociedade.</t>
  </si>
  <si>
    <t>Variación dos ratios dos obxectivos de calidade.</t>
  </si>
  <si>
    <t>Estructura da Comisión de Calidade.</t>
  </si>
  <si>
    <t>Revisión Obxetivos Calidade.</t>
  </si>
  <si>
    <t>Ineficiencia dos procedementos do SGIC.</t>
  </si>
  <si>
    <t>Aplicación informática complexa</t>
  </si>
  <si>
    <t>Participación enquisas curso 2015-2016.</t>
  </si>
  <si>
    <t>Mellorar a dotación de persoal administrativo de apoio ás titulacións.</t>
  </si>
  <si>
    <t>Distribuir equitativamente a titorización do TFM.</t>
  </si>
  <si>
    <t>Instar o adecuado recoñecemento dos labores desempeñados  polos docentes no máster.</t>
  </si>
  <si>
    <t>Solicitar PAS de calidade para o máster.</t>
  </si>
  <si>
    <t>Incremento dos recursos bibliográficos.</t>
  </si>
  <si>
    <t>Dispoñer dos resultados do examen de acceso á profesión.</t>
  </si>
  <si>
    <t>Seguimiento egresados.</t>
  </si>
  <si>
    <t>Implementación do PAT.</t>
  </si>
  <si>
    <t>Aprobación da programación docente do máster coa maior brevidade.</t>
  </si>
  <si>
    <t>Analizar a avaliación das competencias nas Prácticas externas básicas (primeiro curso) e de Prácticas externas (segundo curso).</t>
  </si>
  <si>
    <t>Elaboración dun acta de avaliación do TFM.</t>
  </si>
  <si>
    <t>Mellorar a avaliación das competencias.</t>
  </si>
  <si>
    <t>Creación dunha comisión de coordinación do Máster Universitario en Avogacía pola Universidade de Vigo.</t>
  </si>
  <si>
    <t>Actualizar o Plan de Promoción do centro.</t>
  </si>
  <si>
    <t>Dar publicidade ás convocatorias de axudas e bolsas de mobilidade de estudantes.</t>
  </si>
  <si>
    <t>Ampliación da información da páxina web do Máster.</t>
  </si>
  <si>
    <t>Simplificación e racionalización do SGIC.</t>
  </si>
  <si>
    <t>Publicación de toda a información relativa a Comisión de Calidade na Web.</t>
  </si>
  <si>
    <t>Establecer un formulario de Suxestións e Reclamacións na Web do Centro.</t>
  </si>
  <si>
    <t>Revisar a Política e obxectivos de calidade do centro.</t>
  </si>
  <si>
    <t>Revisión da composición da Comisión de Calidade.</t>
  </si>
  <si>
    <t>Solicitude de persoal de apoio ó máster.</t>
  </si>
  <si>
    <t>Analizar as enquisas de satisfacción.</t>
  </si>
  <si>
    <t>Reflexionar sobre a oportunidade de designar un coordinador de módulo.</t>
  </si>
  <si>
    <t>Necesidade de mellorar o resultado das enquisas de satisfacción.</t>
  </si>
  <si>
    <t>Ausencia de conclusións das enquisas.</t>
  </si>
  <si>
    <t>Os obxectivos deben ser medibles, alcanzables, estar coordinados con plans de mellora, involucrar grupos de interese e desenvolverse con plans de actuación.</t>
  </si>
  <si>
    <t>Excesiva complexidade e burocracia do SGIC.</t>
  </si>
  <si>
    <t>Necesidade de ampliar a información da páxina web.</t>
  </si>
  <si>
    <t>Ausencia de promoción suficiente ante potenciais estudantes e a sociedade en xeral.</t>
  </si>
  <si>
    <t>Necesidade de coordinación entre las Facultades nas que se imparte o Máster.</t>
  </si>
  <si>
    <t>Necesidade de mellorar a identificación por parte do profesorado das competencias que se avalían.</t>
  </si>
  <si>
    <t>Necesidade de analizar a avaliación das competencias.</t>
  </si>
  <si>
    <t>Necesidade de anticipar a información sobre á programación docente.</t>
  </si>
  <si>
    <t>Necesidade de mellorar o Plan de Acción Titorial.</t>
  </si>
  <si>
    <t>PAT non integrado no segundo curso do Máster.</t>
  </si>
  <si>
    <t>Baixa aportación de recursos dinerarios pola Reitoría.</t>
  </si>
  <si>
    <t>Baixa participación do alumnado nas enquisas de satisfacción.</t>
  </si>
  <si>
    <t>Ineficiencia dos procedementos do SGIC en materia de xestión de persoal e recursos materiais e servizos.</t>
  </si>
  <si>
    <t>Necesidade de revisión da adecuación dos obxectivos de calidade do centro aos seus indicadores.</t>
  </si>
  <si>
    <t>Insuficiente debate, valoración e seguimento de certas propostas na Comisión de Calidade.</t>
  </si>
  <si>
    <t>Aumentar o ámbito de divulgación da titulación.</t>
  </si>
  <si>
    <t>Mellorar a avaliación das prácticas externas.</t>
  </si>
  <si>
    <t>Facilitar os alumnos a realización de prácticas externas e ser avaliados na segunda oportunidade de avaliación.</t>
  </si>
  <si>
    <t>Mellorar a información da páxina web sobre as prácticas externas.</t>
  </si>
  <si>
    <t>Informar aos estudantes das bolsas se é posible compatibilizalas coa realización de prácticas externas.</t>
  </si>
  <si>
    <t>Facilitar a preparación dos exámes.</t>
  </si>
  <si>
    <t>Variación dos ratios dos obxectivos de calidade para calculalos sobre base 5.</t>
  </si>
  <si>
    <t>Chegar a un maior número de alumnos pre-universitarios.</t>
  </si>
  <si>
    <t>Mellora do servizo que se suministra á comunidade universitaria e á sociedade.</t>
  </si>
  <si>
    <t>Distrubuir equitativamente a titorización dos TFM.</t>
  </si>
  <si>
    <t>Mellorar os recoñecemento docentes.</t>
  </si>
  <si>
    <t>Mellorar a xestión do máster.</t>
  </si>
  <si>
    <t>Incrementar os fondos bibiliográficos e documentais dos estudios en Dereito.</t>
  </si>
  <si>
    <t>Dispoñer os resultados.</t>
  </si>
  <si>
    <t>Coñecemento dos resultados do Máster.</t>
  </si>
  <si>
    <t>Implantar o PAT no segundo curso do Máster con unha perspectiva orientada ao exercicio profesional e ao TFM.</t>
  </si>
  <si>
    <t>Fomentar que o profesorado identifique qué competencias se avalían nas metodoloxías docentes recollidas nas Guías das materias.</t>
  </si>
  <si>
    <t>Dar a coñecer as Facultades e as titulacións de Grao e Posgrao que nelas se imparten e de ofrecerlles información directa a estudantes potenciais e a sociedade en xeral, acadar unha maior adecuación dos demandantes dos estudos de Dereito de Grao e Posgrao aos perfiles definidos nas memorias dos títulos que se ofertan neste centro, e impulsar a internacionalización das Facultades.</t>
  </si>
  <si>
    <t>Informar aos estudantes das convocatorias de bolsas e axudas que teñan por finalidade a mobilidade dos estudantes.</t>
  </si>
  <si>
    <t>Facer a web máis accesible aos interesados e gañar transparencia en todo o concerniente ó máster.</t>
  </si>
  <si>
    <t>Fomentar a participación activa de tódolos grupos de interese na mellora da política de calidade do centro e das titulacións que se imparten no mesmo.</t>
  </si>
  <si>
    <t>Redefinir os obxectivos de calidade existentes, as liñas de actuación e os indicadores que permitan desenvolvelos.</t>
  </si>
  <si>
    <t>Adaptar a composición da Comisión de Calidade á realidade do Centro.</t>
  </si>
  <si>
    <t>Rematar a elaboración definitiva e aprobar os procedementos xa revisados durante o curso 2013/14 e elaborar e aprobar os procedementos do SGIC pendentes de actualizar.</t>
  </si>
  <si>
    <t>Dar publicidade na páxina web do Máster as convocatorias de bolsas e axudas que teñan  por finalidade á mobilidade dos estudantes.</t>
  </si>
  <si>
    <t>Definir as liñas de acción que se levarán a cabo para acadar os obxectivos sinalados, as persoas que colaborarán nestas accións, así como os criterios de seguimento para poder avaliar periodicamente os resultados logrados e poder establecer as accións de mellora que correspondan.</t>
  </si>
  <si>
    <t>Reunións co alumnado de 2º curso.</t>
  </si>
  <si>
    <t>Instar aos órganos competentes a obtención de datos sobre a traxectoria laboral dos egresados.</t>
  </si>
  <si>
    <t>Instar aos órganos competentes a obtención de información sobre os resultados acadados polos estudantes do Máster no exame de acceso á profesión de abogado.</t>
  </si>
  <si>
    <t>Medios materiais: mobiliario aulas Colexio Avogados Vigo.</t>
  </si>
  <si>
    <t>Solicitar da Reitoría unha maior dotación orzamentaria.</t>
  </si>
  <si>
    <t>Determinar na Comisión Académica do Máster determinará o número máximo de traballos dos que será titor/a cada docente atendendo ao número de alumnado matriculado na materia.</t>
  </si>
  <si>
    <t>Fomentar a participación do alumnado nas enquisas de satisfacción.</t>
  </si>
  <si>
    <t>Modificación da composición da Comisión de Calidade, unha vez aprobado o Regulamento de Réxime Interno da Facultade polo Consello de Goberno da Universidade.</t>
  </si>
  <si>
    <t>Revisión dos ratios dos obxectivos de calidade.</t>
  </si>
  <si>
    <t>Publicidade.</t>
  </si>
  <si>
    <t>Publicar adecuadamente na web, nos prazos oportunos, toda a información sobre a oferta de despachos dispoñibles, os despachos asignados, el nombre y asignación de tutores académicos –y no sólo profesionales.</t>
  </si>
  <si>
    <t>No Master en Avogacía do Campus de Vigo e Pontevedra Valorar a posibilidade de modificar a normativa de prácticas externas co fin de darlle un maior peso á memoria final elaborada polo alumnado. En Ourense manter reunións de coordinación cos titores de prácticas externas para explicarlles a importancia dunha valoración máis ponderada.</t>
  </si>
  <si>
    <t>Malo, debido a imposibilidade de executar esta mellora.</t>
  </si>
  <si>
    <t>A CGC revisou a implementación da mellora na súa reunión de 23 de xullo de 2015.</t>
  </si>
  <si>
    <t>Posta en marcha durante o curso 2014/2015 e no centro de Ciencias Xudirdicas e de Traballo - Acta Comisión de Calidade 10/10/14. e Acta Comisión de Calidade 14/11/14.</t>
  </si>
  <si>
    <t>Plan de Promoción 2015-2016, Comisión de Calidad 06/10/2015.</t>
  </si>
  <si>
    <t>Promocionar o centro e as súas titulacións, Facultade de Dereito e Facultade de Ciencias Xurídicas e do Traballo.</t>
  </si>
  <si>
    <t>Durante o curso 2014/2015, engadindo nova información conforme sexa necesario.</t>
  </si>
  <si>
    <t xml:space="preserve">Mellorar a redacción e claridade dos documentos do SGIC que dependan do centro. </t>
  </si>
  <si>
    <t>Acta Comisión de Calidade 14/11/14, Xunta de Facultade 29/04/2015.</t>
  </si>
  <si>
    <t>Acta Comisión de Calidade 27/10/14.</t>
  </si>
  <si>
    <t xml:space="preserve">A comisión académica na súa reunión ordinaria de 2 de decembro de 2014 procedeu a analizar os resultados das enquisas de satisfacción, dos resultados das enquisas de avaliación docente, dos resultados dos indicadores académicos e do informe anual de Resultados do curso 2013/2014. Na mesma advírtese da necesidade de mellorar os resultados das enquisas. Asemade, acórdase incentivar a participación tanto dos estudantes como dos profesores nas enquisas de satisfacción da titulación. </t>
  </si>
  <si>
    <t xml:space="preserve">A Comisión Académica na súa reunión ordinaria do día 4 de marzo de 2015 procedeu a aprobar o POD e o cadro de recoñecementos do Máster Universitario en Avogacía para o curso 2015/2016. Na mesma acordouse que dado que o Máster sería sometido a creditación no curso 2015/2016, este ano non procedía realizar modificacións. </t>
  </si>
  <si>
    <t xml:space="preserve">A Comisión Académica na súa reunión ordinaria do día 4 de marzo de 2015 procedeu a aprobar o POD e o cadro de recoñecementos do Máster Universitario en Avogacía para o curso 2015/2016. Na mesma acordouse non modificar o sistema de coordinación existente no máster, dado que non se habían plantexado problemas na coordinación das materias. </t>
  </si>
  <si>
    <t xml:space="preserve">Analizar o papel que o coordinador de módulo desempeñe na coordinación do máster e na elaboración das guías docentes. </t>
  </si>
  <si>
    <t>Escola de Negocios Afundación</t>
  </si>
  <si>
    <t>Escola de Enfermaría (Povisa)</t>
  </si>
  <si>
    <t>Escola de Enfermaría (Meixoeiro)</t>
  </si>
  <si>
    <t>Escola de Maxisterio "María Sedes Sapientae"</t>
  </si>
  <si>
    <t>Grado de satisfacción</t>
  </si>
  <si>
    <t>Facultade Química</t>
  </si>
  <si>
    <t>Facultade de Ciencias do Mar</t>
  </si>
  <si>
    <t>Escola Técnica Superior de Enxeñaría de Minas</t>
  </si>
  <si>
    <t>Escola de Estudos Empresariais</t>
  </si>
  <si>
    <t>OBSERVACIÓNS</t>
  </si>
  <si>
    <t>Escola de Enxeñaría de Telecomunicación</t>
  </si>
  <si>
    <t>Escola de Enxeñaría Industrial</t>
  </si>
  <si>
    <t>Facultade de CC. Económicas e Empresariais</t>
  </si>
  <si>
    <t>Facultade de Bioloxía</t>
  </si>
  <si>
    <t>Facultade de Filoloxía</t>
  </si>
  <si>
    <t>Centro Universitario da Defensa</t>
  </si>
  <si>
    <t>Escola de Enfermaría (Po)</t>
  </si>
  <si>
    <t>Facultade de Fisioterapia</t>
  </si>
  <si>
    <t>Facultade de CC. Sociais e da Comunicación</t>
  </si>
  <si>
    <t>Escola de Enxeñaría Forestal</t>
  </si>
  <si>
    <t>Facultade de CC. da Educación e do Deporte</t>
  </si>
  <si>
    <t>Facultade de Belas Artes</t>
  </si>
  <si>
    <t>Escola de Enfermaría (Ou)</t>
  </si>
  <si>
    <t>Escola Superior de Enxeñaría Informática</t>
  </si>
  <si>
    <t>Facultade de CC. da Educación</t>
  </si>
  <si>
    <t>Facultade de CC. Empresariais e do Turismo</t>
  </si>
  <si>
    <t>Facultade de Dereito</t>
  </si>
  <si>
    <t>Facultade de Historia</t>
  </si>
  <si>
    <t>Ficha de Mellora</t>
  </si>
  <si>
    <t>Facultade de Ciencias</t>
  </si>
  <si>
    <t>Área de Apoio á Docencia e Calidade</t>
  </si>
  <si>
    <t>Adaptar cronograma e plan de práctica ao calendario de actas da universidade.</t>
  </si>
  <si>
    <t>Necesidade de insistir na esixencia dunha valoración mais ponderada por parte dos titores profesionais.</t>
  </si>
  <si>
    <t>A conveniencia de baremar os ítems do Anexo III para dar maior peso ao desenvolvemento das competencias e habilidades necesarias para o exercicio da profesión de avogado”, co fin de axustarse ao preceptuado no art. 15.2 b) do Regulamento, segundo o cal “O titor/a da entidade externa avaliará as competencias concretas que a/o estudante debe adquirir segundo a guía docente, valorando especialmente o desenvolvemento das competencias e habilidades necesarias para o exercicio da profesión de avogado, ítem do anexo III no que se representan as demais competencias”.</t>
  </si>
  <si>
    <t>Solicitar dende a Comisión Académica do Máster información a área de posgrao un informe sobre a posibilidade de compatibilizar as prácticas curriculares con bolsas para a realización de prácticas.</t>
  </si>
  <si>
    <t>Dende a coordinación do máster, solicitar aos estudantes e aos profesores titores do PAT que cubran as enquisas de avaliación do grao de satisfacción (anexos IV-A «Cuestionario final de satisfacción do alumnado» e IV-B «Cuestionario final de satisfacción do titor/a»).</t>
  </si>
  <si>
    <t>Reflexionar na Comisión Académica do Máster sobre a conveniencia de fixar os exames nun día distinto ao da finalización da materia e se é necesario proceder a fixar o exame os venres facilitando aos estudantes a preparación dos exames.</t>
  </si>
  <si>
    <t>A estrutura da Comisión de calidade do centro non se corresponde co establecido no  novo manual de calidade aprobado en marzo de 2015.</t>
  </si>
  <si>
    <t>Mellorar a definición dos indicadores vinculados aos obxectivos de calidade do centro, se se considera necesario.</t>
  </si>
  <si>
    <t>Modificación dos procedementos PE02, PA05, PA06 y PA07.</t>
  </si>
  <si>
    <t>Simplificación e racionalización da aplicación informática do SGIC.</t>
  </si>
  <si>
    <t>Excesiva complexidade no uso da aplicación informática.</t>
  </si>
  <si>
    <t xml:space="preserve">Cumplir os prazos previstos na universidade para a entrega de actas. </t>
  </si>
  <si>
    <t>Ratios dos obxectivos de calidade calculados sobre base  7.</t>
  </si>
  <si>
    <t xml:space="preserve">Criterio 3. Sistema de garantía de calidade //  Directriz 2. Como o Centro garante a calidade dos seus programas formativos. </t>
  </si>
  <si>
    <t xml:space="preserve">Criterio 3.  Sistema de Garantía de Calidade // Directriz 2. Como o Centro garante a calidade dos seus programas formativos. </t>
  </si>
  <si>
    <t>Mellorar nota da gestion de calidade.</t>
  </si>
  <si>
    <t>Relativo baixo nivel de satisfacción mostrado polo alumnado na enquisa do curso 2014/2015 respecto da xestión da calidade, Aínda que o índice de satisfacción do profesorado coa xestión da calidade é alto, é o apartado que recibe unha menor valoración.</t>
  </si>
  <si>
    <t>Mellorar a percepción e satisfacción do alumnado coa xestión da calidade e mellorar a percepción e satisfacción do profesorado coa xestión da calidade.</t>
  </si>
  <si>
    <t>Propios</t>
  </si>
  <si>
    <t>Xunta de Centro</t>
  </si>
  <si>
    <t>Comision de calidade</t>
  </si>
  <si>
    <t/>
  </si>
  <si>
    <t>Coñecemento das necesidades do PAS.</t>
  </si>
  <si>
    <t>Falta de análise e concreción de tal procedemento.</t>
  </si>
  <si>
    <t>Correcta implantación do procedemento de xestión dos recursos materiais.</t>
  </si>
  <si>
    <t>Correcta implantación do procedemento relativo os recusos materias.</t>
  </si>
  <si>
    <t>Elaborar criterios para a selección de proveedores e ficha de pedido.</t>
  </si>
  <si>
    <t>Criterio 3. Sistema de garantía de calidade //  Directriz 5. Como o Centro garante a calidade dos seus recursos materiais e servizos.</t>
  </si>
  <si>
    <t>Criterio 3. Sistema de garantía de calidade // Directriz 5. Como o Centro garante a calidade dos seus recursos materiais e servizos.</t>
  </si>
  <si>
    <t>2015MAT(01)</t>
  </si>
  <si>
    <t>2015MAPV(03)</t>
  </si>
  <si>
    <t>2015MAPV(04)</t>
  </si>
  <si>
    <t>2015MAO(05)</t>
  </si>
  <si>
    <t>2015MAT(07)</t>
  </si>
  <si>
    <t>2015MAT(08)</t>
  </si>
  <si>
    <t>2015MPV(09)</t>
  </si>
  <si>
    <t>2015MPV(10)</t>
  </si>
  <si>
    <t>2015MAPV(11)</t>
  </si>
  <si>
    <t>2015MAO(13)</t>
  </si>
  <si>
    <t>2015MAO(14)</t>
  </si>
  <si>
    <t>2015MAO(15)</t>
  </si>
  <si>
    <t>2015MPV(16)</t>
  </si>
  <si>
    <t>2015MAO(18)</t>
  </si>
  <si>
    <t>2015MAO(19)</t>
  </si>
  <si>
    <t>2015MAO(20)</t>
  </si>
  <si>
    <t>2015MAT(22)</t>
  </si>
  <si>
    <t>2015MAT(23)</t>
  </si>
  <si>
    <t>2015MAT(26)</t>
  </si>
  <si>
    <t>2015MAPV(27)</t>
  </si>
  <si>
    <t>2015MAPV(28)</t>
  </si>
  <si>
    <t>Enquisas de satisfacción PAS.</t>
  </si>
  <si>
    <t>Falta de información acerca da satisfacción do PAS</t>
  </si>
  <si>
    <t>Solicitude dunhas enquisas de satisfacción do PAS.</t>
  </si>
  <si>
    <t>2015MAT(06)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</si>
</sst>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5" x14ac:knownFonts="1">
    <font>
      <sz val="11"/>
      <color theme="1"/>
      <name val="Calibri"/>
      <family val="2"/>
      <scheme val="minor"/>
    </font>
    <font>
      <sz val="11"/>
      <color rgb="FFFF0000"/>
      <name val="Calibri"/>
      <family val="2"/>
      <scheme val="minor"/>
    </font>
    <font>
      <sz val="14"/>
      <color theme="5"/>
      <name val="Garamond"/>
      <family val="1"/>
    </font>
    <font>
      <i/>
      <sz val="12"/>
      <color theme="1"/>
      <name val="Aharoni"/>
      <charset val="177"/>
    </font>
    <font>
      <sz val="10"/>
      <name val="Calibri"/>
      <family val="2"/>
      <scheme val="minor"/>
    </font>
    <font>
      <sz val="10"/>
      <color theme="1"/>
      <name val="Calibri"/>
      <family val="2"/>
      <scheme val="minor"/>
    </font>
    <font>
      <sz val="10"/>
      <color rgb="FFFF0000"/>
      <name val="Calibri"/>
      <family val="2"/>
      <scheme val="minor"/>
    </font>
    <font>
      <sz val="11"/>
      <color theme="0"/>
      <name val="Calibri"/>
      <family val="2"/>
      <scheme val="minor"/>
    </font>
    <font>
      <sz val="10"/>
      <color theme="0"/>
      <name val="Calibri"/>
      <family val="2"/>
      <scheme val="minor"/>
    </font>
    <font>
      <sz val="11"/>
      <color theme="0"/>
      <name val="Garamond"/>
      <family val="1"/>
    </font>
    <font>
      <sz val="18"/>
      <color theme="5"/>
      <name val="Garamond"/>
      <family val="1"/>
    </font>
    <font>
      <i/>
      <sz val="12"/>
      <name val="Aharoni"/>
      <charset val="177"/>
    </font>
    <font>
      <b/>
      <sz val="12"/>
      <name val="Garamond"/>
      <family val="1"/>
    </font>
    <font>
      <b/>
      <sz val="10"/>
      <name val="Garamond"/>
      <family val="1"/>
    </font>
    <font>
      <sz val="10"/>
      <color indexed="8"/>
      <name val="Calibri"/>
      <family val="2"/>
    </font>
    <font>
      <u/>
      <sz val="11"/>
      <color theme="10"/>
      <name val="Calibri"/>
      <family val="2"/>
      <scheme val="minor"/>
    </font>
    <font>
      <b/>
      <sz val="11"/>
      <color theme="0"/>
      <name val="Calibri"/>
      <family val="2"/>
      <scheme val="minor"/>
    </font>
    <font>
      <sz val="11"/>
      <color rgb="FF9C0006"/>
      <name val="Calibri"/>
      <family val="2"/>
      <scheme val="minor"/>
    </font>
    <font>
      <sz val="11"/>
      <name val="Cambria"/>
      <family val="1"/>
    </font>
    <font>
      <i/>
      <sz val="12"/>
      <color theme="1"/>
      <name val="Cambria"/>
      <family val="1"/>
    </font>
    <font>
      <b/>
      <sz val="18"/>
      <color theme="1"/>
      <name val="Cambria"/>
      <family val="1"/>
    </font>
    <font>
      <sz val="11"/>
      <color theme="1"/>
      <name val="Cambria"/>
      <family val="1"/>
    </font>
    <font>
      <i/>
      <sz val="14"/>
      <color theme="1"/>
      <name val="Cambria"/>
      <family val="1"/>
    </font>
    <font>
      <i/>
      <sz val="11"/>
      <color theme="1"/>
      <name val="Cambria"/>
      <family val="1"/>
    </font>
    <font>
      <sz val="14"/>
      <color theme="5"/>
      <name val="Cambria"/>
      <family val="1"/>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FFC7CE"/>
      </patternFill>
    </fill>
    <fill>
      <patternFill patternType="solid">
        <fgColor theme="0" tint="-0.3499862666707357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s>
  <cellStyleXfs count="3">
    <xf numFmtId="0" fontId="0" fillId="0" borderId="0"/>
    <xf numFmtId="0" fontId="15" fillId="0" borderId="0" applyNumberFormat="0" applyFill="0" applyBorder="0" applyAlignment="0" applyProtection="0"/>
    <xf numFmtId="0" fontId="17" fillId="4" borderId="0" applyNumberFormat="0" applyBorder="0" applyAlignment="0" applyProtection="0"/>
  </cellStyleXfs>
  <cellXfs count="85">
    <xf numFmtId="0" fontId="0" fillId="0" borderId="0" xfId="0"/>
    <xf numFmtId="0" fontId="3" fillId="2" borderId="0" xfId="0" applyFont="1" applyFill="1" applyBorder="1" applyAlignment="1">
      <alignment vertical="center"/>
    </xf>
    <xf numFmtId="0" fontId="2" fillId="2" borderId="0" xfId="0" applyFont="1" applyFill="1" applyBorder="1" applyAlignment="1" applyProtection="1">
      <alignment horizontal="left" vertical="center"/>
    </xf>
    <xf numFmtId="0" fontId="5" fillId="2" borderId="0" xfId="0" applyFont="1" applyFill="1" applyBorder="1"/>
    <xf numFmtId="0" fontId="6" fillId="2" borderId="0" xfId="0" applyFont="1" applyFill="1" applyBorder="1"/>
    <xf numFmtId="0" fontId="4" fillId="2" borderId="0" xfId="0" applyFont="1" applyFill="1" applyBorder="1"/>
    <xf numFmtId="0" fontId="5" fillId="2" borderId="0" xfId="0" applyFont="1" applyFill="1"/>
    <xf numFmtId="0" fontId="6" fillId="2" borderId="0" xfId="0" applyFont="1" applyFill="1"/>
    <xf numFmtId="0" fontId="4" fillId="2" borderId="0" xfId="0" applyFont="1" applyFill="1"/>
    <xf numFmtId="0" fontId="5" fillId="2" borderId="0" xfId="0" applyFont="1" applyFill="1" applyAlignment="1">
      <alignment horizontal="center" vertical="center" wrapText="1"/>
    </xf>
    <xf numFmtId="14" fontId="5" fillId="2" borderId="0" xfId="0" applyNumberFormat="1" applyFont="1" applyFill="1" applyAlignment="1" applyProtection="1">
      <alignment horizontal="center" vertical="center" wrapText="1"/>
    </xf>
    <xf numFmtId="164" fontId="5" fillId="2" borderId="0" xfId="0" applyNumberFormat="1" applyFont="1" applyFill="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horizontal="center" vertical="center"/>
    </xf>
    <xf numFmtId="0" fontId="0" fillId="2" borderId="0" xfId="0" applyFill="1"/>
    <xf numFmtId="0" fontId="1" fillId="2" borderId="0" xfId="0" applyFont="1" applyFill="1"/>
    <xf numFmtId="0" fontId="8" fillId="2" borderId="0" xfId="0" applyFont="1" applyFill="1" applyBorder="1"/>
    <xf numFmtId="0" fontId="9" fillId="2" borderId="0" xfId="0" applyFont="1" applyFill="1" applyBorder="1" applyAlignment="1">
      <alignment horizontal="left"/>
    </xf>
    <xf numFmtId="0" fontId="9" fillId="2" borderId="0" xfId="0" applyFont="1" applyFill="1" applyBorder="1" applyAlignment="1" applyProtection="1">
      <alignment horizontal="left" wrapText="1"/>
    </xf>
    <xf numFmtId="0" fontId="8" fillId="2" borderId="0" xfId="0" applyFont="1" applyFill="1"/>
    <xf numFmtId="0" fontId="7" fillId="2" borderId="0" xfId="0" applyFont="1" applyFill="1" applyAlignment="1" applyProtection="1">
      <alignment horizontal="center" vertical="center"/>
    </xf>
    <xf numFmtId="0" fontId="8" fillId="2" borderId="0" xfId="0" applyFont="1" applyFill="1" applyAlignment="1">
      <alignment horizontal="center" vertical="center"/>
    </xf>
    <xf numFmtId="0" fontId="7" fillId="2" borderId="0" xfId="0" applyFont="1" applyFill="1"/>
    <xf numFmtId="14" fontId="5" fillId="2" borderId="0" xfId="0" applyNumberFormat="1" applyFont="1" applyFill="1" applyBorder="1" applyAlignment="1" applyProtection="1">
      <alignment horizontal="center" vertical="center" wrapText="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4" fontId="5" fillId="2" borderId="8" xfId="0" applyNumberFormat="1" applyFont="1" applyFill="1" applyBorder="1" applyAlignment="1" applyProtection="1">
      <alignment horizontal="center" vertical="center" wrapText="1"/>
    </xf>
    <xf numFmtId="164" fontId="5" fillId="2" borderId="8" xfId="0" applyNumberFormat="1" applyFont="1" applyFill="1" applyBorder="1" applyAlignment="1">
      <alignment horizontal="center" vertical="center" wrapText="1"/>
    </xf>
    <xf numFmtId="14" fontId="5" fillId="2" borderId="8"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0" fontId="15" fillId="2" borderId="8" xfId="1" applyFill="1" applyBorder="1" applyAlignment="1">
      <alignment horizontal="center" vertical="center" wrapText="1"/>
    </xf>
    <xf numFmtId="0" fontId="0" fillId="6" borderId="0" xfId="0" applyFill="1"/>
    <xf numFmtId="0" fontId="7" fillId="6" borderId="0" xfId="0" applyFont="1" applyFill="1"/>
    <xf numFmtId="0" fontId="7" fillId="6" borderId="0" xfId="0" applyFont="1" applyFill="1" applyAlignment="1" applyProtection="1"/>
    <xf numFmtId="0" fontId="0" fillId="6" borderId="0" xfId="0" applyFill="1" applyProtection="1"/>
    <xf numFmtId="0" fontId="9" fillId="6" borderId="0" xfId="0" applyFont="1" applyFill="1" applyBorder="1" applyAlignment="1" applyProtection="1">
      <alignment horizontal="left"/>
    </xf>
    <xf numFmtId="0" fontId="16" fillId="6" borderId="0" xfId="0" applyFont="1" applyFill="1" applyAlignment="1" applyProtection="1"/>
    <xf numFmtId="0" fontId="0" fillId="6" borderId="13" xfId="0" applyFill="1" applyBorder="1" applyProtection="1"/>
    <xf numFmtId="14" fontId="18" fillId="6" borderId="10" xfId="2" applyNumberFormat="1" applyFont="1" applyFill="1" applyBorder="1" applyAlignment="1" applyProtection="1">
      <alignment horizontal="justify" vertical="top" wrapText="1"/>
      <protection locked="0"/>
    </xf>
    <xf numFmtId="0" fontId="19" fillId="6" borderId="10" xfId="0" applyFont="1" applyFill="1" applyBorder="1" applyAlignment="1" applyProtection="1">
      <alignment horizontal="left" vertical="center" wrapText="1"/>
    </xf>
    <xf numFmtId="0" fontId="18" fillId="6" borderId="11" xfId="2" applyNumberFormat="1" applyFont="1" applyFill="1" applyBorder="1" applyAlignment="1" applyProtection="1">
      <alignment horizontal="justify" vertical="top" wrapText="1"/>
      <protection locked="0"/>
    </xf>
    <xf numFmtId="0" fontId="19" fillId="6" borderId="11" xfId="0" applyFont="1" applyFill="1" applyBorder="1" applyAlignment="1" applyProtection="1">
      <alignment horizontal="left" vertical="center" wrapText="1"/>
    </xf>
    <xf numFmtId="0" fontId="18" fillId="6" borderId="11" xfId="2" applyNumberFormat="1" applyFont="1" applyFill="1" applyBorder="1" applyAlignment="1" applyProtection="1">
      <alignment horizontal="center" vertical="center" wrapText="1"/>
      <protection locked="0"/>
    </xf>
    <xf numFmtId="0" fontId="21" fillId="6" borderId="12" xfId="0" applyNumberFormat="1" applyFont="1" applyFill="1" applyBorder="1" applyAlignment="1" applyProtection="1">
      <alignment horizontal="justify" vertical="top" wrapText="1"/>
      <protection locked="0"/>
    </xf>
    <xf numFmtId="0" fontId="22" fillId="6" borderId="12" xfId="0" applyFont="1" applyFill="1" applyBorder="1" applyAlignment="1" applyProtection="1">
      <alignment horizontal="left" vertical="center" wrapText="1"/>
    </xf>
    <xf numFmtId="0" fontId="23" fillId="6" borderId="12" xfId="0" applyFont="1" applyFill="1" applyBorder="1" applyAlignment="1" applyProtection="1">
      <alignment vertical="center" wrapText="1"/>
    </xf>
    <xf numFmtId="14" fontId="21" fillId="6" borderId="12" xfId="0" applyNumberFormat="1" applyFont="1" applyFill="1" applyBorder="1" applyAlignment="1" applyProtection="1">
      <alignment horizontal="justify" vertical="top" wrapText="1"/>
      <protection locked="0"/>
    </xf>
    <xf numFmtId="0" fontId="23" fillId="6" borderId="12" xfId="0" applyFont="1" applyFill="1" applyBorder="1" applyAlignment="1" applyProtection="1">
      <alignment horizontal="left" vertical="center" wrapText="1"/>
    </xf>
    <xf numFmtId="0" fontId="19" fillId="6" borderId="12" xfId="0" applyFont="1" applyFill="1" applyBorder="1" applyAlignment="1" applyProtection="1">
      <alignment horizontal="left" vertical="center" wrapText="1"/>
    </xf>
    <xf numFmtId="0" fontId="24" fillId="6" borderId="13"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7" fillId="2" borderId="0" xfId="0" applyFont="1" applyFill="1" applyAlignment="1">
      <alignment horizontal="center" vertical="center"/>
    </xf>
    <xf numFmtId="0" fontId="14" fillId="2" borderId="8"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0" xfId="0" applyFont="1" applyFill="1" applyAlignment="1">
      <alignment horizontal="center" vertical="center"/>
    </xf>
    <xf numFmtId="0" fontId="6" fillId="3" borderId="0" xfId="0" applyFont="1" applyFill="1" applyAlignment="1">
      <alignment horizontal="center" vertical="center"/>
    </xf>
    <xf numFmtId="0" fontId="4" fillId="3" borderId="0" xfId="0" applyFont="1" applyFill="1" applyAlignment="1">
      <alignment horizontal="center" vertical="center"/>
    </xf>
    <xf numFmtId="0" fontId="7" fillId="3" borderId="0" xfId="0" applyFont="1" applyFill="1" applyAlignment="1" applyProtection="1">
      <alignment horizontal="center" vertical="center"/>
    </xf>
    <xf numFmtId="0" fontId="8" fillId="3" borderId="0" xfId="0" applyFont="1" applyFill="1" applyAlignment="1">
      <alignment horizontal="center" vertical="center"/>
    </xf>
    <xf numFmtId="0" fontId="5" fillId="2"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14" fontId="5" fillId="2" borderId="14" xfId="0" applyNumberFormat="1" applyFont="1" applyFill="1" applyBorder="1" applyAlignment="1" applyProtection="1">
      <alignment horizontal="center" vertical="center" wrapText="1"/>
    </xf>
    <xf numFmtId="164" fontId="4" fillId="2" borderId="14" xfId="0" applyNumberFormat="1" applyFont="1" applyFill="1" applyBorder="1" applyAlignment="1">
      <alignment horizontal="center" vertical="center" wrapText="1"/>
    </xf>
    <xf numFmtId="14" fontId="5" fillId="2" borderId="14" xfId="0" applyNumberFormat="1" applyFont="1" applyFill="1" applyBorder="1" applyAlignment="1" applyProtection="1">
      <alignment horizontal="center" vertical="center" wrapText="1"/>
      <protection locked="0"/>
    </xf>
    <xf numFmtId="0" fontId="5" fillId="2" borderId="1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14" fontId="5" fillId="3" borderId="8" xfId="0" applyNumberFormat="1" applyFont="1" applyFill="1" applyBorder="1" applyAlignment="1" applyProtection="1">
      <alignment horizontal="center" vertical="center" wrapText="1"/>
    </xf>
    <xf numFmtId="14" fontId="5" fillId="3" borderId="8" xfId="0" applyNumberFormat="1" applyFont="1" applyFill="1" applyBorder="1" applyAlignment="1" applyProtection="1">
      <alignment horizontal="center" vertical="center" wrapText="1"/>
      <protection locked="0"/>
    </xf>
    <xf numFmtId="0" fontId="5" fillId="3" borderId="9" xfId="0" applyFont="1" applyFill="1" applyBorder="1" applyAlignment="1">
      <alignment horizontal="center" vertical="center" wrapText="1"/>
    </xf>
    <xf numFmtId="0" fontId="14" fillId="2" borderId="7" xfId="0" applyFont="1" applyFill="1" applyBorder="1" applyAlignment="1">
      <alignment horizontal="center" vertical="center" wrapText="1"/>
    </xf>
    <xf numFmtId="14" fontId="14" fillId="2" borderId="8" xfId="0" applyNumberFormat="1" applyFont="1" applyFill="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xf>
    <xf numFmtId="0" fontId="20" fillId="5" borderId="1" xfId="0" applyFont="1" applyFill="1" applyBorder="1" applyAlignment="1" applyProtection="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0" fillId="2" borderId="5" xfId="0" applyFont="1" applyFill="1" applyBorder="1" applyAlignment="1" applyProtection="1">
      <alignment horizontal="right" vertical="center"/>
    </xf>
  </cellXfs>
  <cellStyles count="3">
    <cellStyle name="Hipervínculo" xfId="1" builtinId="8"/>
    <cellStyle name="Incorrecto" xfId="2" builtinId="27"/>
    <cellStyle name="Normal" xfId="0" builtinId="0"/>
  </cellStyles>
  <dxfs count="482">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ill>
        <patternFill>
          <bgColor theme="0" tint="-0.34998626667073579"/>
        </patternFill>
      </fill>
    </dxf>
    <dxf>
      <font>
        <b/>
        <i val="0"/>
        <color theme="0"/>
      </font>
      <fill>
        <patternFill>
          <bgColor theme="9" tint="-0.24994659260841701"/>
        </patternFill>
      </fill>
    </dxf>
    <dxf>
      <font>
        <b/>
        <i val="0"/>
        <color theme="0"/>
      </font>
      <fill>
        <patternFill>
          <bgColor rgb="FFFF0000"/>
        </patternFill>
      </fill>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auto="1"/>
      </font>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color theme="0"/>
      </font>
      <fill>
        <patternFill>
          <bgColor theme="7" tint="-0.24994659260841701"/>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b/>
        <i/>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color theme="0"/>
      </font>
      <fill>
        <patternFill>
          <bgColor theme="9" tint="-0.24994659260841701"/>
        </patternFill>
      </fill>
    </dxf>
    <dxf>
      <font>
        <b/>
        <i/>
        <color theme="0"/>
      </font>
      <fill>
        <patternFill>
          <bgColor theme="7" tint="-0.24994659260841701"/>
        </patternFill>
      </fill>
    </dxf>
    <dxf>
      <font>
        <b/>
        <i/>
        <color auto="1"/>
      </font>
      <fill>
        <patternFill>
          <bgColor theme="0" tint="-0.24994659260841701"/>
        </patternFill>
      </fill>
    </dxf>
    <dxf>
      <font>
        <b/>
        <i/>
        <color theme="0"/>
      </font>
      <fill>
        <patternFill>
          <bgColor rgb="FFFF0000"/>
        </patternFill>
      </fill>
    </dxf>
    <dxf>
      <font>
        <b/>
        <i val="0"/>
        <color theme="0"/>
      </font>
      <fill>
        <patternFill>
          <bgColor theme="9" tint="-0.24994659260841701"/>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161927</xdr:colOff>
      <xdr:row>0</xdr:row>
      <xdr:rowOff>85725</xdr:rowOff>
    </xdr:from>
    <xdr:to>
      <xdr:col>0</xdr:col>
      <xdr:colOff>2695577</xdr:colOff>
      <xdr:row>0</xdr:row>
      <xdr:rowOff>378482</xdr:rowOff>
    </xdr:to>
    <xdr:pic>
      <xdr:nvPicPr>
        <xdr:cNvPr id="2" name="Imagen 1"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7" y="85725"/>
          <a:ext cx="2533650" cy="102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275169</xdr:colOff>
      <xdr:row>10</xdr:row>
      <xdr:rowOff>42333</xdr:rowOff>
    </xdr:from>
    <xdr:to>
      <xdr:col>4</xdr:col>
      <xdr:colOff>732369</xdr:colOff>
      <xdr:row>12</xdr:row>
      <xdr:rowOff>276225</xdr:rowOff>
    </xdr:to>
    <xdr:sp macro="[0]!Rexistrar" textlink="">
      <xdr:nvSpPr>
        <xdr:cNvPr id="3" name="Rectángulo redondeado 2"/>
        <xdr:cNvSpPr/>
      </xdr:nvSpPr>
      <xdr:spPr>
        <a:xfrm>
          <a:off x="8838144" y="1947333"/>
          <a:ext cx="1181100" cy="529167"/>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REXISTRAR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123825</xdr:rowOff>
    </xdr:from>
    <xdr:to>
      <xdr:col>3</xdr:col>
      <xdr:colOff>409575</xdr:colOff>
      <xdr:row>1</xdr:row>
      <xdr:rowOff>388007</xdr:rowOff>
    </xdr:to>
    <xdr:pic>
      <xdr:nvPicPr>
        <xdr:cNvPr id="3" name="Imagen 2"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23825"/>
          <a:ext cx="2533650" cy="46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304800</xdr:colOff>
      <xdr:row>4</xdr:row>
      <xdr:rowOff>257175</xdr:rowOff>
    </xdr:from>
    <xdr:to>
      <xdr:col>24</xdr:col>
      <xdr:colOff>2286000</xdr:colOff>
      <xdr:row>4</xdr:row>
      <xdr:rowOff>1104900</xdr:rowOff>
    </xdr:to>
    <xdr:sp macro="[0]!Copiar" textlink="">
      <xdr:nvSpPr>
        <xdr:cNvPr id="4" name="Rectángulo redondeado 3"/>
        <xdr:cNvSpPr/>
      </xdr:nvSpPr>
      <xdr:spPr>
        <a:xfrm>
          <a:off x="24222075" y="1619250"/>
          <a:ext cx="1981200" cy="847725"/>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COPIA</a:t>
          </a:r>
          <a:r>
            <a:rPr lang="es-ES" sz="1100" baseline="0"/>
            <a:t> DA FILA ACTIVA NUNHA FICHA DE MELLORA</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ienciasxuridicasedotraballo.webs.uvigo.es/calidade/formulario-de-suxestions-e-queixas/" TargetMode="External"/><Relationship Id="rId1" Type="http://schemas.openxmlformats.org/officeDocument/2006/relationships/hyperlink" Target="http://cienciasxuridicasedotraballo.webs.uvigo.es/calidade/comision-de-calidade/?lang=e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B27"/>
  <sheetViews>
    <sheetView zoomScaleNormal="100" workbookViewId="0">
      <selection activeCell="B7" sqref="B7"/>
    </sheetView>
  </sheetViews>
  <sheetFormatPr baseColWidth="10" defaultColWidth="0" defaultRowHeight="15" x14ac:dyDescent="0.25"/>
  <cols>
    <col min="1" max="1" width="60" style="37" customWidth="1"/>
    <col min="2" max="2" width="68.42578125" style="37" customWidth="1"/>
    <col min="3" max="3" width="5.85546875" style="34" customWidth="1"/>
    <col min="4" max="4" width="9.28515625" style="34" customWidth="1"/>
    <col min="5" max="5" width="6.7109375" style="34" customWidth="1"/>
    <col min="6" max="6" width="4.140625" style="34" customWidth="1"/>
    <col min="7" max="7" width="11.140625" style="36" hidden="1"/>
    <col min="8" max="10" width="11.42578125" style="36" hidden="1"/>
    <col min="11" max="20" width="11.42578125" style="35" hidden="1"/>
    <col min="21" max="16381" width="11.42578125" style="34" hidden="1"/>
    <col min="16382" max="16382" width="1.7109375" style="34" hidden="1"/>
    <col min="16383" max="16384" width="1.140625" style="34" hidden="1"/>
  </cols>
  <sheetData>
    <row r="1" spans="1:10" ht="33.75" customHeight="1" x14ac:dyDescent="0.25">
      <c r="A1" s="40"/>
      <c r="B1" s="52" t="s">
        <v>388</v>
      </c>
      <c r="G1" s="38" t="s">
        <v>13</v>
      </c>
      <c r="H1" s="38" t="s">
        <v>12</v>
      </c>
      <c r="I1" s="38" t="s">
        <v>14</v>
      </c>
      <c r="J1" s="38" t="s">
        <v>387</v>
      </c>
    </row>
    <row r="2" spans="1:10" ht="22.5" x14ac:dyDescent="0.25">
      <c r="A2" s="79" t="s">
        <v>386</v>
      </c>
      <c r="B2" s="79"/>
      <c r="G2" s="38" t="s">
        <v>15</v>
      </c>
      <c r="H2" s="38" t="s">
        <v>16</v>
      </c>
      <c r="I2" s="38" t="s">
        <v>17</v>
      </c>
      <c r="J2" s="38" t="s">
        <v>385</v>
      </c>
    </row>
    <row r="3" spans="1:10" ht="15.75" x14ac:dyDescent="0.25">
      <c r="A3" s="51" t="s">
        <v>0</v>
      </c>
      <c r="B3" s="46"/>
      <c r="G3" s="38" t="s">
        <v>18</v>
      </c>
      <c r="H3" s="38" t="s">
        <v>19</v>
      </c>
      <c r="I3" s="38" t="s">
        <v>20</v>
      </c>
      <c r="J3" s="38" t="s">
        <v>384</v>
      </c>
    </row>
    <row r="4" spans="1:10" x14ac:dyDescent="0.25">
      <c r="A4" s="50" t="s">
        <v>1</v>
      </c>
      <c r="B4" s="46">
        <v>2015</v>
      </c>
      <c r="G4" s="38" t="s">
        <v>21</v>
      </c>
      <c r="H4" s="38" t="s">
        <v>22</v>
      </c>
      <c r="J4" s="38" t="s">
        <v>383</v>
      </c>
    </row>
    <row r="5" spans="1:10" x14ac:dyDescent="0.25">
      <c r="A5" s="50" t="s">
        <v>2</v>
      </c>
      <c r="B5" s="46"/>
      <c r="G5" s="38" t="s">
        <v>23</v>
      </c>
      <c r="I5" s="38"/>
      <c r="J5" s="38" t="s">
        <v>382</v>
      </c>
    </row>
    <row r="6" spans="1:10" x14ac:dyDescent="0.25">
      <c r="A6" s="48" t="s">
        <v>3</v>
      </c>
      <c r="B6" s="46"/>
      <c r="J6" s="38" t="s">
        <v>381</v>
      </c>
    </row>
    <row r="7" spans="1:10" x14ac:dyDescent="0.25">
      <c r="A7" s="48" t="s">
        <v>4</v>
      </c>
      <c r="B7" s="46"/>
      <c r="J7" s="38" t="s">
        <v>380</v>
      </c>
    </row>
    <row r="8" spans="1:10" x14ac:dyDescent="0.25">
      <c r="A8" s="48" t="s">
        <v>27</v>
      </c>
      <c r="B8" s="46"/>
      <c r="G8" s="39"/>
      <c r="H8" s="38"/>
      <c r="J8" s="38" t="s">
        <v>379</v>
      </c>
    </row>
    <row r="9" spans="1:10" x14ac:dyDescent="0.25">
      <c r="A9" s="48" t="s">
        <v>5</v>
      </c>
      <c r="B9" s="46"/>
      <c r="G9" s="39"/>
      <c r="H9" s="38"/>
      <c r="J9" s="38" t="s">
        <v>378</v>
      </c>
    </row>
    <row r="10" spans="1:10" x14ac:dyDescent="0.25">
      <c r="A10" s="48" t="s">
        <v>6</v>
      </c>
      <c r="B10" s="46"/>
      <c r="G10" s="39"/>
      <c r="J10" s="38" t="s">
        <v>377</v>
      </c>
    </row>
    <row r="11" spans="1:10" x14ac:dyDescent="0.25">
      <c r="A11" s="48" t="s">
        <v>26</v>
      </c>
      <c r="B11" s="46"/>
      <c r="J11" s="38" t="s">
        <v>376</v>
      </c>
    </row>
    <row r="12" spans="1:10" x14ac:dyDescent="0.25">
      <c r="A12" s="48" t="s">
        <v>7</v>
      </c>
      <c r="B12" s="46"/>
      <c r="J12" s="38" t="s">
        <v>375</v>
      </c>
    </row>
    <row r="13" spans="1:10" x14ac:dyDescent="0.25">
      <c r="A13" s="48" t="s">
        <v>28</v>
      </c>
      <c r="B13" s="46"/>
      <c r="J13" s="38" t="s">
        <v>374</v>
      </c>
    </row>
    <row r="14" spans="1:10" x14ac:dyDescent="0.25">
      <c r="A14" s="48" t="s">
        <v>8</v>
      </c>
      <c r="B14" s="49"/>
      <c r="G14" s="36" t="str">
        <f ca="1">IF(B14="","",IF(B14&lt;TODAY(),0,IF(B14&gt;TODAY(),2,1)))</f>
        <v/>
      </c>
      <c r="J14" s="38" t="s">
        <v>373</v>
      </c>
    </row>
    <row r="15" spans="1:10" x14ac:dyDescent="0.25">
      <c r="A15" s="48" t="s">
        <v>9</v>
      </c>
      <c r="B15" s="46"/>
      <c r="J15" s="38" t="s">
        <v>372</v>
      </c>
    </row>
    <row r="16" spans="1:10" x14ac:dyDescent="0.25">
      <c r="A16" s="48" t="s">
        <v>10</v>
      </c>
      <c r="B16" s="46"/>
      <c r="J16" s="38" t="s">
        <v>371</v>
      </c>
    </row>
    <row r="17" spans="1:10" x14ac:dyDescent="0.25">
      <c r="A17" s="48" t="s">
        <v>11</v>
      </c>
      <c r="B17" s="46"/>
      <c r="J17" s="38" t="s">
        <v>370</v>
      </c>
    </row>
    <row r="18" spans="1:10" x14ac:dyDescent="0.25">
      <c r="A18" s="48" t="s">
        <v>29</v>
      </c>
      <c r="B18" s="49"/>
      <c r="G18" s="36" t="str">
        <f>+IF(B14="","",IF(B18="","",IF(B18&gt;=B14,0,"")))</f>
        <v/>
      </c>
      <c r="J18" s="38" t="s">
        <v>369</v>
      </c>
    </row>
    <row r="19" spans="1:10" ht="28.5" x14ac:dyDescent="0.25">
      <c r="A19" s="48" t="s">
        <v>30</v>
      </c>
      <c r="B19" s="46"/>
      <c r="J19" s="38" t="s">
        <v>368</v>
      </c>
    </row>
    <row r="20" spans="1:10" ht="18" x14ac:dyDescent="0.25">
      <c r="A20" s="47" t="s">
        <v>367</v>
      </c>
      <c r="B20" s="46"/>
      <c r="J20" s="38" t="s">
        <v>366</v>
      </c>
    </row>
    <row r="21" spans="1:10" ht="22.5" x14ac:dyDescent="0.25">
      <c r="A21" s="80" t="s">
        <v>31</v>
      </c>
      <c r="B21" s="80"/>
      <c r="J21" s="38" t="s">
        <v>365</v>
      </c>
    </row>
    <row r="22" spans="1:10" ht="15.75" x14ac:dyDescent="0.25">
      <c r="A22" s="44" t="s">
        <v>32</v>
      </c>
      <c r="B22" s="45"/>
      <c r="G22" s="36" t="str">
        <f>+IF(B22="","",IF(B22="Realizada",3,IF(B22="Realizada parcialmente",2,IF(B22="Planificada",1,0))))</f>
        <v/>
      </c>
      <c r="J22" s="38" t="s">
        <v>364</v>
      </c>
    </row>
    <row r="23" spans="1:10" ht="15.75" x14ac:dyDescent="0.25">
      <c r="A23" s="44" t="s">
        <v>36</v>
      </c>
      <c r="B23" s="43"/>
      <c r="J23" s="38" t="s">
        <v>363</v>
      </c>
    </row>
    <row r="24" spans="1:10" ht="15.75" x14ac:dyDescent="0.25">
      <c r="A24" s="44" t="s">
        <v>362</v>
      </c>
      <c r="B24" s="43"/>
      <c r="J24" s="38" t="s">
        <v>361</v>
      </c>
    </row>
    <row r="25" spans="1:10" ht="15.75" x14ac:dyDescent="0.25">
      <c r="A25" s="44" t="s">
        <v>37</v>
      </c>
      <c r="B25" s="43"/>
      <c r="J25" s="38" t="s">
        <v>360</v>
      </c>
    </row>
    <row r="26" spans="1:10" ht="15.75" x14ac:dyDescent="0.25">
      <c r="A26" s="44" t="s">
        <v>33</v>
      </c>
      <c r="B26" s="43"/>
      <c r="G26" s="36" t="str">
        <f>+IF(B26="","",IF(B26="Realizada",3,IF(B26="Realizada parcialmente",2,IF(B26="Planificada",1,0))))</f>
        <v/>
      </c>
      <c r="J26" s="38" t="s">
        <v>359</v>
      </c>
    </row>
    <row r="27" spans="1:10" ht="15.75" x14ac:dyDescent="0.25">
      <c r="A27" s="42" t="s">
        <v>34</v>
      </c>
      <c r="B27" s="41"/>
      <c r="G27" s="36" t="str">
        <f>+IF(B27="","",IF(B27="Realizada",3,IF(B27="Realizada parcialmente",2,IF(B27="Planificada",1,0))))</f>
        <v/>
      </c>
      <c r="J27" s="38" t="s">
        <v>358</v>
      </c>
    </row>
  </sheetData>
  <mergeCells count="2">
    <mergeCell ref="A2:B2"/>
    <mergeCell ref="A21:B21"/>
  </mergeCells>
  <conditionalFormatting sqref="B18">
    <cfRule type="expression" dxfId="481" priority="5">
      <formula>$G$18=0</formula>
    </cfRule>
    <cfRule type="expression" dxfId="480" priority="6">
      <formula>$G$18=2</formula>
    </cfRule>
  </conditionalFormatting>
  <conditionalFormatting sqref="B22">
    <cfRule type="expression" dxfId="479" priority="1">
      <formula>$G$22=0</formula>
    </cfRule>
    <cfRule type="expression" dxfId="478" priority="2">
      <formula>$G$22=1</formula>
    </cfRule>
    <cfRule type="expression" dxfId="477" priority="3">
      <formula>$G$22=2</formula>
    </cfRule>
    <cfRule type="expression" dxfId="476" priority="4">
      <formula>$G$22=3</formula>
    </cfRule>
  </conditionalFormatting>
  <dataValidations count="6">
    <dataValidation type="list" allowBlank="1" showInputMessage="1" showErrorMessage="1" prompt="Seleccione o Centro na lista despregable" sqref="B3">
      <formula1>$J$1:$J$27</formula1>
    </dataValidation>
    <dataValidation type="date" allowBlank="1" showInputMessage="1" showErrorMessage="1" prompt="Debe introducir unha data co seguinte formato dd/mm/aaaa" sqref="B18">
      <formula1>40179</formula1>
      <formula2>73051</formula2>
    </dataValidation>
    <dataValidation type="textLength" allowBlank="1" showInputMessage="1" showErrorMessage="1" prompt="Debe introducir o curso académico co seguinte formato aaaa-aaaa" sqref="B5">
      <formula1>9</formula1>
      <formula2>9</formula2>
    </dataValidation>
    <dataValidation type="list" allowBlank="1" showInputMessage="1" showErrorMessage="1" sqref="B6">
      <formula1>$G$1:$G$5</formula1>
    </dataValidation>
    <dataValidation type="list" allowBlank="1" showInputMessage="1" showErrorMessage="1" prompt="Seleccione o estado da acción" sqref="B22">
      <formula1>$H$1:$H$4</formula1>
    </dataValidation>
    <dataValidation type="list" allowBlank="1" showInputMessage="1" showErrorMessage="1" prompt="Debe seleccionarse o ámbito principal da responsabilidade de execución da acción" sqref="B8">
      <formula1>$I$1:$I$3</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T58"/>
  <sheetViews>
    <sheetView tabSelected="1" topLeftCell="G25" zoomScale="85" zoomScaleNormal="85" workbookViewId="0">
      <selection activeCell="Q27" sqref="Q27"/>
    </sheetView>
  </sheetViews>
  <sheetFormatPr baseColWidth="10" defaultColWidth="0" defaultRowHeight="15" x14ac:dyDescent="0.25"/>
  <cols>
    <col min="1" max="1" width="13.140625" style="15" customWidth="1"/>
    <col min="2" max="2" width="13.5703125" style="15" customWidth="1"/>
    <col min="3" max="3" width="12.85546875" style="15" customWidth="1"/>
    <col min="4" max="4" width="18.5703125" style="15" bestFit="1" customWidth="1"/>
    <col min="5" max="5" width="13.7109375" style="15" customWidth="1"/>
    <col min="6" max="6" width="14.28515625" style="15" customWidth="1"/>
    <col min="7" max="7" width="15.140625" style="15" customWidth="1"/>
    <col min="8" max="8" width="26.140625" style="15" customWidth="1"/>
    <col min="9" max="9" width="35.85546875" style="15" customWidth="1"/>
    <col min="10" max="10" width="33.42578125" style="15" customWidth="1"/>
    <col min="11" max="11" width="35.140625" style="15" customWidth="1"/>
    <col min="12" max="12" width="12.85546875" style="15" customWidth="1"/>
    <col min="13" max="13" width="16.42578125" style="15" customWidth="1"/>
    <col min="14" max="14" width="15.28515625" style="15" customWidth="1"/>
    <col min="15" max="15" width="15.85546875" style="15" customWidth="1"/>
    <col min="16" max="16" width="13.7109375" style="15" customWidth="1"/>
    <col min="17" max="17" width="16.5703125" style="15" customWidth="1"/>
    <col min="18" max="18" width="28.85546875" style="15" customWidth="1"/>
    <col min="19" max="19" width="15.7109375" style="15" customWidth="1"/>
    <col min="20" max="20" width="15.85546875" style="15" bestFit="1" customWidth="1"/>
    <col min="21" max="21" width="14.7109375" style="15" customWidth="1"/>
    <col min="22" max="22" width="15.5703125" style="15" customWidth="1"/>
    <col min="23" max="23" width="17.42578125" style="15" customWidth="1"/>
    <col min="24" max="24" width="12.85546875" style="15" customWidth="1"/>
    <col min="25" max="25" width="39.42578125" style="15" customWidth="1"/>
    <col min="26" max="28" width="0" style="15" hidden="1" customWidth="1"/>
    <col min="29" max="30" width="0" style="16" hidden="1" customWidth="1"/>
    <col min="31" max="32" width="0" style="15" hidden="1" customWidth="1"/>
    <col min="33" max="37" width="0" style="23" hidden="1" customWidth="1"/>
    <col min="38" max="46" width="0" style="15" hidden="1" customWidth="1"/>
    <col min="47" max="16384" width="11.42578125" style="15" hidden="1"/>
  </cols>
  <sheetData>
    <row r="1" spans="1:37" s="3" customFormat="1" ht="15.75" customHeight="1" x14ac:dyDescent="0.25">
      <c r="A1" s="1"/>
      <c r="B1" s="1"/>
      <c r="C1" s="1"/>
      <c r="D1" s="2"/>
      <c r="E1" s="2"/>
      <c r="F1" s="1"/>
      <c r="G1" s="1"/>
      <c r="H1" s="1"/>
      <c r="I1" s="1"/>
      <c r="J1" s="1"/>
      <c r="K1" s="1"/>
      <c r="L1" s="1"/>
      <c r="M1" s="1"/>
      <c r="N1" s="1"/>
      <c r="O1" s="1"/>
      <c r="P1" s="1"/>
      <c r="Q1" s="1"/>
      <c r="R1" s="1"/>
      <c r="S1" s="1"/>
      <c r="T1" s="1"/>
      <c r="U1" s="1"/>
      <c r="V1" s="1"/>
      <c r="W1" s="1"/>
      <c r="X1" s="1"/>
      <c r="AC1" s="4"/>
      <c r="AD1" s="4"/>
      <c r="AE1" s="5"/>
      <c r="AG1" s="17"/>
      <c r="AH1" s="18" t="s">
        <v>13</v>
      </c>
      <c r="AI1" s="19" t="s">
        <v>19</v>
      </c>
      <c r="AJ1" s="19" t="s">
        <v>14</v>
      </c>
      <c r="AK1" s="17"/>
    </row>
    <row r="2" spans="1:37" s="3" customFormat="1" ht="36.75" customHeight="1" x14ac:dyDescent="0.25">
      <c r="A2" s="1"/>
      <c r="B2" s="1"/>
      <c r="C2" s="1"/>
      <c r="D2" s="1"/>
      <c r="E2" s="2"/>
      <c r="F2" s="2"/>
      <c r="G2" s="2"/>
      <c r="H2" s="2"/>
      <c r="I2" s="2"/>
      <c r="J2" s="2"/>
      <c r="K2" s="2"/>
      <c r="L2" s="2"/>
      <c r="M2" s="2"/>
      <c r="N2" s="2"/>
      <c r="O2" s="2"/>
      <c r="P2" s="2"/>
      <c r="R2" s="2"/>
      <c r="S2" s="2"/>
      <c r="T2" s="2"/>
      <c r="U2" s="84" t="s">
        <v>40</v>
      </c>
      <c r="V2" s="84"/>
      <c r="W2" s="84"/>
      <c r="X2" s="84"/>
      <c r="AC2" s="4"/>
      <c r="AD2" s="4"/>
      <c r="AE2" s="5"/>
      <c r="AG2" s="17"/>
      <c r="AH2" s="18" t="s">
        <v>15</v>
      </c>
      <c r="AI2" s="19" t="s">
        <v>16</v>
      </c>
      <c r="AJ2" s="19" t="s">
        <v>17</v>
      </c>
      <c r="AK2" s="17"/>
    </row>
    <row r="3" spans="1:37" s="3" customFormat="1" ht="25.5" customHeight="1" x14ac:dyDescent="0.25">
      <c r="A3" s="81" t="s">
        <v>25</v>
      </c>
      <c r="B3" s="82"/>
      <c r="C3" s="82"/>
      <c r="D3" s="82"/>
      <c r="E3" s="82"/>
      <c r="F3" s="82"/>
      <c r="G3" s="82"/>
      <c r="H3" s="82"/>
      <c r="I3" s="82"/>
      <c r="J3" s="82"/>
      <c r="K3" s="82"/>
      <c r="L3" s="82"/>
      <c r="M3" s="82"/>
      <c r="N3" s="82"/>
      <c r="O3" s="82"/>
      <c r="P3" s="82"/>
      <c r="Q3" s="82"/>
      <c r="R3" s="82"/>
      <c r="S3" s="82"/>
      <c r="T3" s="82"/>
      <c r="U3" s="82"/>
      <c r="V3" s="82"/>
      <c r="W3" s="82"/>
      <c r="X3" s="83"/>
      <c r="AC3" s="4"/>
      <c r="AD3" s="4"/>
      <c r="AE3" s="5"/>
      <c r="AG3" s="17"/>
      <c r="AH3" s="18" t="s">
        <v>18</v>
      </c>
      <c r="AI3" s="19" t="s">
        <v>12</v>
      </c>
      <c r="AJ3" s="19" t="s">
        <v>24</v>
      </c>
      <c r="AK3" s="17"/>
    </row>
    <row r="4" spans="1:37" s="6" customFormat="1" ht="29.25" customHeight="1" x14ac:dyDescent="0.25">
      <c r="A4" s="81" t="s">
        <v>38</v>
      </c>
      <c r="B4" s="82"/>
      <c r="C4" s="82"/>
      <c r="D4" s="82"/>
      <c r="E4" s="82"/>
      <c r="F4" s="82"/>
      <c r="G4" s="82"/>
      <c r="H4" s="82"/>
      <c r="I4" s="82"/>
      <c r="J4" s="82"/>
      <c r="K4" s="82"/>
      <c r="L4" s="82"/>
      <c r="M4" s="82"/>
      <c r="N4" s="82"/>
      <c r="O4" s="82"/>
      <c r="P4" s="82"/>
      <c r="Q4" s="82"/>
      <c r="R4" s="83"/>
      <c r="S4" s="81" t="s">
        <v>31</v>
      </c>
      <c r="T4" s="82"/>
      <c r="U4" s="82"/>
      <c r="V4" s="82"/>
      <c r="W4" s="82"/>
      <c r="X4" s="83"/>
      <c r="AC4" s="7"/>
      <c r="AD4" s="7"/>
      <c r="AE4" s="8"/>
      <c r="AG4" s="20"/>
      <c r="AH4" s="18" t="s">
        <v>21</v>
      </c>
      <c r="AI4" s="19" t="s">
        <v>22</v>
      </c>
      <c r="AJ4" s="20"/>
      <c r="AK4" s="20"/>
    </row>
    <row r="5" spans="1:37" s="6" customFormat="1" ht="104.25" customHeight="1" x14ac:dyDescent="0.2">
      <c r="A5" s="53" t="s">
        <v>0</v>
      </c>
      <c r="B5" s="54" t="s">
        <v>1</v>
      </c>
      <c r="C5" s="54" t="s">
        <v>2</v>
      </c>
      <c r="D5" s="54" t="s">
        <v>3</v>
      </c>
      <c r="E5" s="54" t="s">
        <v>4</v>
      </c>
      <c r="F5" s="54" t="s">
        <v>27</v>
      </c>
      <c r="G5" s="54" t="s">
        <v>5</v>
      </c>
      <c r="H5" s="54" t="s">
        <v>6</v>
      </c>
      <c r="I5" s="54" t="s">
        <v>26</v>
      </c>
      <c r="J5" s="54" t="s">
        <v>7</v>
      </c>
      <c r="K5" s="54" t="s">
        <v>28</v>
      </c>
      <c r="L5" s="54" t="s">
        <v>8</v>
      </c>
      <c r="M5" s="54" t="s">
        <v>9</v>
      </c>
      <c r="N5" s="54" t="s">
        <v>10</v>
      </c>
      <c r="O5" s="54" t="s">
        <v>11</v>
      </c>
      <c r="P5" s="54" t="s">
        <v>29</v>
      </c>
      <c r="Q5" s="54" t="s">
        <v>30</v>
      </c>
      <c r="R5" s="54" t="s">
        <v>35</v>
      </c>
      <c r="S5" s="54" t="s">
        <v>32</v>
      </c>
      <c r="T5" s="54" t="s">
        <v>36</v>
      </c>
      <c r="U5" s="54" t="s">
        <v>39</v>
      </c>
      <c r="V5" s="54" t="s">
        <v>37</v>
      </c>
      <c r="W5" s="54" t="s">
        <v>33</v>
      </c>
      <c r="X5" s="54" t="s">
        <v>34</v>
      </c>
      <c r="AC5" s="7"/>
      <c r="AD5" s="7"/>
      <c r="AE5" s="8"/>
      <c r="AG5" s="55"/>
      <c r="AH5" s="20" t="s">
        <v>23</v>
      </c>
      <c r="AI5" s="20"/>
      <c r="AJ5" s="20"/>
      <c r="AK5" s="20"/>
    </row>
    <row r="6" spans="1:37" s="12" customFormat="1" ht="114.75" x14ac:dyDescent="0.25">
      <c r="A6" s="65" t="s">
        <v>168</v>
      </c>
      <c r="B6" s="66" t="s">
        <v>436</v>
      </c>
      <c r="C6" s="66" t="s">
        <v>167</v>
      </c>
      <c r="D6" s="66" t="s">
        <v>13</v>
      </c>
      <c r="E6" s="66" t="s">
        <v>108</v>
      </c>
      <c r="F6" s="66" t="s">
        <v>20</v>
      </c>
      <c r="G6" s="66" t="s">
        <v>144</v>
      </c>
      <c r="H6" s="66" t="s">
        <v>254</v>
      </c>
      <c r="I6" s="66" t="s">
        <v>390</v>
      </c>
      <c r="J6" s="66" t="s">
        <v>308</v>
      </c>
      <c r="K6" s="66" t="s">
        <v>344</v>
      </c>
      <c r="L6" s="67">
        <v>42582</v>
      </c>
      <c r="M6" s="68" t="s">
        <v>17</v>
      </c>
      <c r="N6" s="66" t="s">
        <v>47</v>
      </c>
      <c r="O6" s="66" t="s">
        <v>221</v>
      </c>
      <c r="P6" s="69">
        <v>42521</v>
      </c>
      <c r="Q6" s="66" t="s">
        <v>222</v>
      </c>
      <c r="R6" s="66"/>
      <c r="S6" s="66"/>
      <c r="T6" s="66"/>
      <c r="U6" s="66"/>
      <c r="V6" s="66"/>
      <c r="W6" s="66"/>
      <c r="X6" s="70"/>
      <c r="AC6" s="13"/>
      <c r="AD6" s="13"/>
      <c r="AE6" s="14"/>
      <c r="AG6" s="21">
        <v>3</v>
      </c>
      <c r="AH6" s="21" t="s">
        <v>410</v>
      </c>
      <c r="AI6" s="22" t="s">
        <v>410</v>
      </c>
      <c r="AJ6" s="22"/>
      <c r="AK6" s="22"/>
    </row>
    <row r="7" spans="1:37" s="12" customFormat="1" ht="100.5" customHeight="1" x14ac:dyDescent="0.25">
      <c r="A7" s="25" t="s">
        <v>245</v>
      </c>
      <c r="B7" s="26" t="s">
        <v>191</v>
      </c>
      <c r="C7" s="26" t="s">
        <v>167</v>
      </c>
      <c r="D7" s="26" t="s">
        <v>13</v>
      </c>
      <c r="E7" s="26" t="s">
        <v>108</v>
      </c>
      <c r="F7" s="26" t="s">
        <v>20</v>
      </c>
      <c r="G7" s="26" t="s">
        <v>144</v>
      </c>
      <c r="H7" s="26" t="s">
        <v>389</v>
      </c>
      <c r="I7" s="26" t="s">
        <v>210</v>
      </c>
      <c r="J7" s="26" t="s">
        <v>400</v>
      </c>
      <c r="K7" s="26" t="s">
        <v>211</v>
      </c>
      <c r="L7" s="27">
        <v>42582</v>
      </c>
      <c r="M7" s="28" t="s">
        <v>216</v>
      </c>
      <c r="N7" s="26" t="s">
        <v>209</v>
      </c>
      <c r="O7" s="26" t="s">
        <v>47</v>
      </c>
      <c r="P7" s="29">
        <v>42521</v>
      </c>
      <c r="Q7" s="26" t="s">
        <v>229</v>
      </c>
      <c r="R7" s="26"/>
      <c r="S7" s="26"/>
      <c r="T7" s="26"/>
      <c r="U7" s="26"/>
      <c r="V7" s="26"/>
      <c r="W7" s="26"/>
      <c r="X7" s="30"/>
      <c r="AC7" s="13"/>
      <c r="AD7" s="13"/>
      <c r="AE7" s="14"/>
      <c r="AG7" s="21">
        <v>3</v>
      </c>
      <c r="AH7" s="21" t="s">
        <v>410</v>
      </c>
      <c r="AI7" s="22" t="s">
        <v>410</v>
      </c>
      <c r="AJ7" s="22"/>
      <c r="AK7" s="22"/>
    </row>
    <row r="8" spans="1:37" s="12" customFormat="1" ht="140.25" x14ac:dyDescent="0.25">
      <c r="A8" s="25" t="s">
        <v>245</v>
      </c>
      <c r="B8" s="26" t="s">
        <v>192</v>
      </c>
      <c r="C8" s="26" t="s">
        <v>167</v>
      </c>
      <c r="D8" s="26" t="s">
        <v>13</v>
      </c>
      <c r="E8" s="26" t="s">
        <v>108</v>
      </c>
      <c r="F8" s="26" t="s">
        <v>17</v>
      </c>
      <c r="G8" s="26"/>
      <c r="H8" s="26" t="s">
        <v>256</v>
      </c>
      <c r="I8" s="26" t="s">
        <v>212</v>
      </c>
      <c r="J8" s="26" t="s">
        <v>309</v>
      </c>
      <c r="K8" s="26" t="s">
        <v>213</v>
      </c>
      <c r="L8" s="27">
        <v>42582</v>
      </c>
      <c r="M8" s="28" t="s">
        <v>216</v>
      </c>
      <c r="N8" s="26" t="s">
        <v>209</v>
      </c>
      <c r="O8" s="26" t="s">
        <v>47</v>
      </c>
      <c r="P8" s="29">
        <v>42521</v>
      </c>
      <c r="Q8" s="26" t="s">
        <v>230</v>
      </c>
      <c r="R8" s="26"/>
      <c r="S8" s="26"/>
      <c r="T8" s="26"/>
      <c r="U8" s="26"/>
      <c r="V8" s="26"/>
      <c r="W8" s="26"/>
      <c r="X8" s="30"/>
      <c r="Y8" s="12">
        <v>50</v>
      </c>
      <c r="AC8" s="13"/>
      <c r="AD8" s="13"/>
      <c r="AE8" s="14"/>
      <c r="AG8" s="21">
        <f t="shared" ref="AG8" ca="1" si="0">IF(L8="","",IF(AND(L8&gt;TODAY(),S8=""),3,IF(AND(L8&lt;TODAY(),S8=""),0,IF(AND(L8&gt;TODAY(),AH8&lt;=2),3,IF(AND(L8&lt;=TODAY(),AH8&lt;=2),0,IF(S8="",""))))))</f>
        <v>3</v>
      </c>
      <c r="AH8" s="21" t="str">
        <f t="shared" ref="AH8" si="1">+IF(S8="","",IF(S8="Realizada",3,IF(S8="Realizada parcialmente",2,IF(S8="Planificada",1,0))))</f>
        <v/>
      </c>
      <c r="AI8" s="22" t="str">
        <f t="shared" ref="AI8" si="2">+IF(L8="","",IF(P8="","",IF(P8&gt;=L8,0,"")))</f>
        <v/>
      </c>
      <c r="AJ8" s="22"/>
      <c r="AK8" s="22"/>
    </row>
    <row r="9" spans="1:37" s="12" customFormat="1" ht="88.5" customHeight="1" x14ac:dyDescent="0.25">
      <c r="A9" s="25" t="s">
        <v>50</v>
      </c>
      <c r="B9" s="26" t="s">
        <v>435</v>
      </c>
      <c r="C9" s="26" t="s">
        <v>167</v>
      </c>
      <c r="D9" s="26" t="s">
        <v>13</v>
      </c>
      <c r="E9" s="26" t="s">
        <v>108</v>
      </c>
      <c r="F9" s="26" t="s">
        <v>20</v>
      </c>
      <c r="G9" s="26" t="s">
        <v>144</v>
      </c>
      <c r="H9" s="26" t="s">
        <v>257</v>
      </c>
      <c r="I9" s="26" t="s">
        <v>201</v>
      </c>
      <c r="J9" s="26" t="s">
        <v>311</v>
      </c>
      <c r="K9" s="26" t="s">
        <v>392</v>
      </c>
      <c r="L9" s="27">
        <v>42389</v>
      </c>
      <c r="M9" s="32" t="s">
        <v>17</v>
      </c>
      <c r="N9" s="26" t="s">
        <v>47</v>
      </c>
      <c r="O9" s="26" t="s">
        <v>47</v>
      </c>
      <c r="P9" s="29">
        <v>42521</v>
      </c>
      <c r="Q9" s="26" t="s">
        <v>229</v>
      </c>
      <c r="R9" s="26"/>
      <c r="S9" s="26"/>
      <c r="T9" s="26"/>
      <c r="U9" s="26"/>
      <c r="V9" s="26"/>
      <c r="W9" s="26"/>
      <c r="X9" s="30"/>
      <c r="Y9" s="12">
        <v>50</v>
      </c>
      <c r="AC9" s="13"/>
      <c r="AD9" s="13"/>
      <c r="AE9" s="14"/>
      <c r="AG9" s="21">
        <f t="shared" ref="AG9" ca="1" si="3">IF(L9="","",IF(AND(L9&gt;TODAY(),S9=""),3,IF(AND(L9&lt;TODAY(),S9=""),0,IF(AND(L9&gt;TODAY(),AH9&lt;=2),3,IF(AND(L9&lt;=TODAY(),AH9&lt;=2),0,IF(S9="",""))))))</f>
        <v>3</v>
      </c>
      <c r="AH9" s="21" t="str">
        <f t="shared" ref="AH9" si="4">+IF(S9="","",IF(S9="Realizada",3,IF(S9="Realizada parcialmente",2,IF(S9="Planificada",1,0))))</f>
        <v/>
      </c>
      <c r="AI9" s="22">
        <f t="shared" ref="AI9" si="5">+IF(L9="","",IF(P9="","",IF(P9&gt;=L9,0,"")))</f>
        <v>0</v>
      </c>
      <c r="AJ9" s="22"/>
      <c r="AK9" s="22"/>
    </row>
    <row r="10" spans="1:37" s="12" customFormat="1" ht="127.5" x14ac:dyDescent="0.25">
      <c r="A10" s="25" t="s">
        <v>50</v>
      </c>
      <c r="B10" s="26" t="s">
        <v>434</v>
      </c>
      <c r="C10" s="26" t="s">
        <v>167</v>
      </c>
      <c r="D10" s="26" t="s">
        <v>13</v>
      </c>
      <c r="E10" s="26" t="s">
        <v>108</v>
      </c>
      <c r="F10" s="26" t="s">
        <v>20</v>
      </c>
      <c r="G10" s="26" t="s">
        <v>144</v>
      </c>
      <c r="H10" s="26" t="s">
        <v>203</v>
      </c>
      <c r="I10" s="26" t="s">
        <v>204</v>
      </c>
      <c r="J10" s="26" t="s">
        <v>231</v>
      </c>
      <c r="K10" s="26" t="s">
        <v>393</v>
      </c>
      <c r="L10" s="27">
        <v>42521</v>
      </c>
      <c r="M10" s="28" t="s">
        <v>216</v>
      </c>
      <c r="N10" s="26" t="s">
        <v>205</v>
      </c>
      <c r="O10" s="26" t="s">
        <v>232</v>
      </c>
      <c r="P10" s="29">
        <v>42521</v>
      </c>
      <c r="Q10" s="26" t="s">
        <v>233</v>
      </c>
      <c r="R10" s="26"/>
      <c r="S10" s="26"/>
      <c r="T10" s="26"/>
      <c r="U10" s="26"/>
      <c r="V10" s="26"/>
      <c r="W10" s="26"/>
      <c r="X10" s="30"/>
      <c r="Y10" s="12">
        <v>49</v>
      </c>
      <c r="AC10" s="13"/>
      <c r="AD10" s="13"/>
      <c r="AE10" s="14"/>
      <c r="AG10" s="21">
        <f t="shared" ref="AG10" ca="1" si="6">IF(L10="","",IF(AND(L10&gt;TODAY(),S10=""),3,IF(AND(L10&lt;TODAY(),S10=""),0,IF(AND(L10&gt;TODAY(),AH10&lt;=2),3,IF(AND(L10&lt;=TODAY(),AH10&lt;=2),0,IF(S10="",""))))))</f>
        <v>3</v>
      </c>
      <c r="AH10" s="21" t="str">
        <f t="shared" ref="AH10" si="7">+IF(S10="","",IF(S10="Realizada",3,IF(S10="Realizada parcialmente",2,IF(S10="Planificada",1,0))))</f>
        <v/>
      </c>
      <c r="AI10" s="22">
        <f t="shared" ref="AI10" si="8">+IF(L10="","",IF(P10="","",IF(P10&gt;=L10,0,"")))</f>
        <v>0</v>
      </c>
      <c r="AJ10" s="22"/>
      <c r="AK10" s="22"/>
    </row>
    <row r="11" spans="1:37" s="12" customFormat="1" ht="76.5" x14ac:dyDescent="0.25">
      <c r="A11" s="25" t="s">
        <v>168</v>
      </c>
      <c r="B11" s="26" t="s">
        <v>194</v>
      </c>
      <c r="C11" s="26" t="s">
        <v>167</v>
      </c>
      <c r="D11" s="26" t="s">
        <v>13</v>
      </c>
      <c r="E11" s="26" t="s">
        <v>108</v>
      </c>
      <c r="F11" s="26" t="s">
        <v>20</v>
      </c>
      <c r="G11" s="26" t="s">
        <v>144</v>
      </c>
      <c r="H11" s="26" t="s">
        <v>225</v>
      </c>
      <c r="I11" s="26" t="s">
        <v>226</v>
      </c>
      <c r="J11" s="26" t="s">
        <v>227</v>
      </c>
      <c r="K11" s="26" t="s">
        <v>214</v>
      </c>
      <c r="L11" s="27">
        <v>42582</v>
      </c>
      <c r="M11" s="32" t="s">
        <v>17</v>
      </c>
      <c r="N11" s="26" t="s">
        <v>221</v>
      </c>
      <c r="O11" s="26" t="s">
        <v>221</v>
      </c>
      <c r="P11" s="29">
        <v>42521</v>
      </c>
      <c r="Q11" s="26" t="s">
        <v>228</v>
      </c>
      <c r="R11" s="26"/>
      <c r="S11" s="26"/>
      <c r="T11" s="26"/>
      <c r="U11" s="26"/>
      <c r="V11" s="26"/>
      <c r="W11" s="26"/>
      <c r="X11" s="30"/>
      <c r="Y11" s="12">
        <v>48</v>
      </c>
      <c r="AC11" s="13"/>
      <c r="AD11" s="13"/>
      <c r="AE11" s="14"/>
      <c r="AG11" s="21">
        <f t="shared" ref="AG11" ca="1" si="9">IF(L11="","",IF(AND(L11&gt;TODAY(),S11=""),3,IF(AND(L11&lt;TODAY(),S11=""),0,IF(AND(L11&gt;TODAY(),AH11&lt;=2),3,IF(AND(L11&lt;=TODAY(),AH11&lt;=2),0,IF(S11="",""))))))</f>
        <v>3</v>
      </c>
      <c r="AH11" s="21" t="str">
        <f t="shared" ref="AH11" si="10">+IF(S11="","",IF(S11="Realizada",3,IF(S11="Realizada parcialmente",2,IF(S11="Planificada",1,0))))</f>
        <v/>
      </c>
      <c r="AI11" s="22" t="str">
        <f t="shared" ref="AI11" si="11">+IF(L11="","",IF(P11="","",IF(P11&gt;=L11,0,"")))</f>
        <v/>
      </c>
      <c r="AJ11" s="22"/>
      <c r="AK11" s="22"/>
    </row>
    <row r="12" spans="1:37" s="12" customFormat="1" ht="191.25" x14ac:dyDescent="0.25">
      <c r="A12" s="25" t="s">
        <v>245</v>
      </c>
      <c r="B12" s="26" t="s">
        <v>433</v>
      </c>
      <c r="C12" s="26" t="s">
        <v>167</v>
      </c>
      <c r="D12" s="26" t="s">
        <v>13</v>
      </c>
      <c r="E12" s="26" t="s">
        <v>108</v>
      </c>
      <c r="F12" s="26" t="s">
        <v>17</v>
      </c>
      <c r="G12" s="26"/>
      <c r="H12" s="26" t="s">
        <v>255</v>
      </c>
      <c r="I12" s="26" t="s">
        <v>391</v>
      </c>
      <c r="J12" s="26" t="s">
        <v>308</v>
      </c>
      <c r="K12" s="26" t="s">
        <v>207</v>
      </c>
      <c r="L12" s="27">
        <v>42582</v>
      </c>
      <c r="M12" s="32" t="s">
        <v>17</v>
      </c>
      <c r="N12" s="26" t="s">
        <v>208</v>
      </c>
      <c r="O12" s="26"/>
      <c r="P12" s="29"/>
      <c r="Q12" s="26"/>
      <c r="R12" s="26"/>
      <c r="S12" s="26"/>
      <c r="T12" s="26"/>
      <c r="U12" s="26"/>
      <c r="V12" s="26"/>
      <c r="W12" s="26"/>
      <c r="X12" s="30"/>
      <c r="Y12" s="12">
        <v>47</v>
      </c>
      <c r="AC12" s="13"/>
      <c r="AD12" s="13"/>
      <c r="AE12" s="14"/>
      <c r="AG12" s="21">
        <f t="shared" ref="AG12" ca="1" si="12">IF(L12="","",IF(AND(L12&gt;TODAY(),S12=""),3,IF(AND(L12&lt;TODAY(),S12=""),0,IF(AND(L12&gt;TODAY(),AH12&lt;=2),3,IF(AND(L12&lt;=TODAY(),AH12&lt;=2),0,IF(S12="",""))))))</f>
        <v>3</v>
      </c>
      <c r="AH12" s="21" t="str">
        <f t="shared" ref="AH12" si="13">+IF(S12="","",IF(S12="Realizada",3,IF(S12="Realizada parcialmente",2,IF(S12="Planificada",1,0))))</f>
        <v/>
      </c>
      <c r="AI12" s="22" t="str">
        <f t="shared" ref="AI12" si="14">+IF(L12="","",IF(P12="","",IF(P12&gt;=L12,0,"")))</f>
        <v/>
      </c>
      <c r="AJ12" s="22"/>
      <c r="AK12" s="22"/>
    </row>
    <row r="13" spans="1:37" s="12" customFormat="1" ht="89.25" x14ac:dyDescent="0.25">
      <c r="A13" s="25" t="s">
        <v>245</v>
      </c>
      <c r="B13" s="26" t="s">
        <v>432</v>
      </c>
      <c r="C13" s="26" t="s">
        <v>167</v>
      </c>
      <c r="D13" s="26" t="s">
        <v>13</v>
      </c>
      <c r="E13" s="26" t="s">
        <v>108</v>
      </c>
      <c r="F13" s="26" t="s">
        <v>17</v>
      </c>
      <c r="G13" s="26"/>
      <c r="H13" s="26" t="s">
        <v>199</v>
      </c>
      <c r="I13" s="26" t="s">
        <v>200</v>
      </c>
      <c r="J13" s="26" t="s">
        <v>310</v>
      </c>
      <c r="K13" s="26" t="s">
        <v>343</v>
      </c>
      <c r="L13" s="27">
        <v>42582</v>
      </c>
      <c r="M13" s="32" t="s">
        <v>17</v>
      </c>
      <c r="N13" s="26" t="s">
        <v>215</v>
      </c>
      <c r="O13" s="26"/>
      <c r="P13" s="29"/>
      <c r="Q13" s="26"/>
      <c r="R13" s="26"/>
      <c r="S13" s="26"/>
      <c r="T13" s="26"/>
      <c r="U13" s="26"/>
      <c r="V13" s="26"/>
      <c r="W13" s="26"/>
      <c r="X13" s="30"/>
      <c r="Y13" s="12">
        <v>46</v>
      </c>
      <c r="AC13" s="13"/>
      <c r="AD13" s="13"/>
      <c r="AE13" s="14"/>
      <c r="AG13" s="21">
        <f t="shared" ref="AG13" ca="1" si="15">IF(L13="","",IF(AND(L13&gt;TODAY(),S13=""),3,IF(AND(L13&lt;TODAY(),S13=""),0,IF(AND(L13&gt;TODAY(),AH13&lt;=2),3,IF(AND(L13&lt;=TODAY(),AH13&lt;=2),0,IF(S13="",""))))))</f>
        <v>3</v>
      </c>
      <c r="AH13" s="21" t="str">
        <f t="shared" ref="AH13" si="16">+IF(S13="","",IF(S13="Realizada",3,IF(S13="Realizada parcialmente",2,IF(S13="Planificada",1,0))))</f>
        <v/>
      </c>
      <c r="AI13" s="22" t="str">
        <f t="shared" ref="AI13" si="17">+IF(L13="","",IF(P13="","",IF(P13&gt;=L13,0,"")))</f>
        <v/>
      </c>
      <c r="AJ13" s="22"/>
      <c r="AK13" s="22"/>
    </row>
    <row r="14" spans="1:37" s="12" customFormat="1" ht="76.5" x14ac:dyDescent="0.25">
      <c r="A14" s="25" t="s">
        <v>245</v>
      </c>
      <c r="B14" s="26" t="s">
        <v>431</v>
      </c>
      <c r="C14" s="26" t="s">
        <v>167</v>
      </c>
      <c r="D14" s="26" t="s">
        <v>13</v>
      </c>
      <c r="E14" s="26" t="s">
        <v>108</v>
      </c>
      <c r="F14" s="26" t="s">
        <v>17</v>
      </c>
      <c r="G14" s="26"/>
      <c r="H14" s="26" t="s">
        <v>258</v>
      </c>
      <c r="I14" s="26" t="s">
        <v>206</v>
      </c>
      <c r="J14" s="26" t="s">
        <v>312</v>
      </c>
      <c r="K14" s="26" t="s">
        <v>394</v>
      </c>
      <c r="L14" s="27">
        <v>42389</v>
      </c>
      <c r="M14" s="28" t="s">
        <v>17</v>
      </c>
      <c r="N14" s="26" t="s">
        <v>47</v>
      </c>
      <c r="O14" s="26"/>
      <c r="P14" s="29"/>
      <c r="Q14" s="26"/>
      <c r="R14" s="26"/>
      <c r="S14" s="26"/>
      <c r="T14" s="26"/>
      <c r="U14" s="26"/>
      <c r="V14" s="26"/>
      <c r="W14" s="26"/>
      <c r="X14" s="30"/>
      <c r="Y14" s="12">
        <v>45</v>
      </c>
      <c r="AC14" s="13"/>
      <c r="AD14" s="13"/>
      <c r="AE14" s="14"/>
      <c r="AG14" s="21">
        <f t="shared" ref="AG14" ca="1" si="18">IF(L14="","",IF(AND(L14&gt;TODAY(),S14=""),3,IF(AND(L14&lt;TODAY(),S14=""),0,IF(AND(L14&gt;TODAY(),AH14&lt;=2),3,IF(AND(L14&lt;=TODAY(),AH14&lt;=2),0,IF(S14="",""))))))</f>
        <v>3</v>
      </c>
      <c r="AH14" s="21" t="str">
        <f t="shared" ref="AH14" si="19">+IF(S14="","",IF(S14="Realizada",3,IF(S14="Realizada parcialmente",2,IF(S14="Planificada",1,0))))</f>
        <v/>
      </c>
      <c r="AI14" s="22" t="str">
        <f t="shared" ref="AI14" si="20">+IF(L14="","",IF(P14="","",IF(P14&gt;=L14,0,"")))</f>
        <v/>
      </c>
      <c r="AJ14" s="22"/>
      <c r="AK14" s="22"/>
    </row>
    <row r="15" spans="1:37" s="12" customFormat="1" ht="89.25" x14ac:dyDescent="0.25">
      <c r="A15" s="25" t="s">
        <v>179</v>
      </c>
      <c r="B15" s="26" t="s">
        <v>177</v>
      </c>
      <c r="C15" s="26" t="s">
        <v>167</v>
      </c>
      <c r="D15" s="26" t="s">
        <v>13</v>
      </c>
      <c r="E15" s="26" t="s">
        <v>246</v>
      </c>
      <c r="F15" s="26" t="s">
        <v>17</v>
      </c>
      <c r="G15" s="26" t="s">
        <v>144</v>
      </c>
      <c r="H15" s="26" t="s">
        <v>259</v>
      </c>
      <c r="I15" s="26" t="s">
        <v>307</v>
      </c>
      <c r="J15" s="26" t="s">
        <v>314</v>
      </c>
      <c r="K15" s="26" t="s">
        <v>342</v>
      </c>
      <c r="L15" s="27">
        <v>42582</v>
      </c>
      <c r="M15" s="28" t="s">
        <v>17</v>
      </c>
      <c r="N15" s="26" t="s">
        <v>217</v>
      </c>
      <c r="O15" s="26" t="s">
        <v>183</v>
      </c>
      <c r="P15" s="29">
        <v>42490</v>
      </c>
      <c r="Q15" s="26" t="s">
        <v>196</v>
      </c>
      <c r="R15" s="26" t="s">
        <v>197</v>
      </c>
      <c r="S15" s="26" t="s">
        <v>12</v>
      </c>
      <c r="T15" s="26"/>
      <c r="U15" s="26"/>
      <c r="V15" s="26" t="s">
        <v>198</v>
      </c>
      <c r="W15" s="26" t="s">
        <v>195</v>
      </c>
      <c r="X15" s="31">
        <v>42582</v>
      </c>
      <c r="Y15" s="12">
        <v>44</v>
      </c>
      <c r="AC15" s="13"/>
      <c r="AD15" s="13"/>
      <c r="AE15" s="14"/>
      <c r="AG15" s="21" t="b">
        <f t="shared" ref="AG15" ca="1" si="21">IF(L15="","",IF(AND(L15&gt;TODAY(),S15=""),3,IF(AND(L15&lt;TODAY(),S15=""),0,IF(AND(L15&gt;TODAY(),AH15&lt;=2),3,IF(AND(L15&lt;=TODAY(),AH15&lt;=2),0,IF(S15="",""))))))</f>
        <v>0</v>
      </c>
      <c r="AH15" s="21">
        <f t="shared" ref="AH15" si="22">+IF(S15="","",IF(S15="Realizada",3,IF(S15="Realizada parcialmente",2,IF(S15="Planificada",1,0))))</f>
        <v>3</v>
      </c>
      <c r="AI15" s="22" t="str">
        <f t="shared" ref="AI15" si="23">+IF(L15="","",IF(P15="","",IF(P15&gt;=L15,0,"")))</f>
        <v/>
      </c>
      <c r="AJ15" s="22"/>
      <c r="AK15" s="22"/>
    </row>
    <row r="16" spans="1:37" s="12" customFormat="1" ht="127.5" x14ac:dyDescent="0.25">
      <c r="A16" s="25" t="s">
        <v>168</v>
      </c>
      <c r="B16" s="26" t="s">
        <v>430</v>
      </c>
      <c r="C16" s="26" t="s">
        <v>167</v>
      </c>
      <c r="D16" s="26" t="s">
        <v>18</v>
      </c>
      <c r="E16" s="26" t="s">
        <v>403</v>
      </c>
      <c r="F16" s="26" t="s">
        <v>17</v>
      </c>
      <c r="G16" s="26"/>
      <c r="H16" s="26" t="s">
        <v>404</v>
      </c>
      <c r="I16" s="26" t="s">
        <v>405</v>
      </c>
      <c r="J16" s="26"/>
      <c r="K16" s="26" t="s">
        <v>406</v>
      </c>
      <c r="L16" s="27">
        <v>42582</v>
      </c>
      <c r="M16" s="32" t="s">
        <v>407</v>
      </c>
      <c r="N16" s="26" t="s">
        <v>408</v>
      </c>
      <c r="O16" s="26" t="s">
        <v>409</v>
      </c>
      <c r="P16" s="29">
        <v>42490</v>
      </c>
      <c r="Q16" s="26"/>
      <c r="R16" s="26"/>
      <c r="S16" s="26"/>
      <c r="T16" s="26"/>
      <c r="U16" s="26"/>
      <c r="V16" s="26"/>
      <c r="W16" s="26"/>
      <c r="X16" s="30"/>
      <c r="Y16" s="12">
        <v>43</v>
      </c>
      <c r="AC16" s="13"/>
      <c r="AD16" s="13"/>
      <c r="AE16" s="14"/>
      <c r="AG16" s="21">
        <f t="shared" ref="AG16" ca="1" si="24">IF(L16="","",IF(AND(L16&gt;TODAY(),S16=""),3,IF(AND(L16&lt;TODAY(),S16=""),0,IF(AND(L16&gt;TODAY(),AH16&lt;=2),3,IF(AND(L16&lt;=TODAY(),AH16&lt;=2),0,IF(S16="",""))))))</f>
        <v>3</v>
      </c>
      <c r="AH16" s="21" t="str">
        <f t="shared" ref="AH16" si="25">+IF(S16="","",IF(S16="Realizada",3,IF(S16="Realizada parcialmente",2,IF(S16="Planificada",1,0))))</f>
        <v/>
      </c>
      <c r="AI16" s="22" t="str">
        <f t="shared" ref="AI16" si="26">+IF(L16="","",IF(P16="","",IF(P16&gt;=L16,0,"")))</f>
        <v/>
      </c>
      <c r="AJ16" s="22"/>
      <c r="AK16" s="22"/>
    </row>
    <row r="17" spans="1:37" s="12" customFormat="1" ht="63.75" x14ac:dyDescent="0.25">
      <c r="A17" s="25" t="s">
        <v>245</v>
      </c>
      <c r="B17" s="26" t="s">
        <v>429</v>
      </c>
      <c r="C17" s="26" t="s">
        <v>167</v>
      </c>
      <c r="D17" s="26" t="s">
        <v>13</v>
      </c>
      <c r="E17" s="26" t="s">
        <v>247</v>
      </c>
      <c r="F17" s="26" t="s">
        <v>17</v>
      </c>
      <c r="G17" s="26"/>
      <c r="H17" s="26" t="s">
        <v>261</v>
      </c>
      <c r="I17" s="26" t="s">
        <v>395</v>
      </c>
      <c r="J17" s="26"/>
      <c r="K17" s="26" t="s">
        <v>340</v>
      </c>
      <c r="L17" s="27">
        <v>42582</v>
      </c>
      <c r="M17" s="28" t="s">
        <v>216</v>
      </c>
      <c r="N17" s="26" t="s">
        <v>48</v>
      </c>
      <c r="O17" s="26"/>
      <c r="P17" s="29"/>
      <c r="Q17" s="26"/>
      <c r="R17" s="26"/>
      <c r="S17" s="26"/>
      <c r="T17" s="26"/>
      <c r="U17" s="26"/>
      <c r="V17" s="26"/>
      <c r="W17" s="26"/>
      <c r="X17" s="30"/>
      <c r="Y17" s="12">
        <v>42</v>
      </c>
      <c r="AC17" s="13"/>
      <c r="AD17" s="13"/>
      <c r="AE17" s="14"/>
      <c r="AG17" s="21">
        <f t="shared" ref="AG17" ca="1" si="27">IF(L17="","",IF(AND(L17&gt;TODAY(),S17=""),3,IF(AND(L17&lt;TODAY(),S17=""),0,IF(AND(L17&gt;TODAY(),AH17&lt;=2),3,IF(AND(L17&lt;=TODAY(),AH17&lt;=2),0,IF(S17="",""))))))</f>
        <v>3</v>
      </c>
      <c r="AH17" s="21" t="str">
        <f t="shared" ref="AH17" si="28">+IF(S17="","",IF(S17="Realizada",3,IF(S17="Realizada parcialmente",2,IF(S17="Planificada",1,0))))</f>
        <v/>
      </c>
      <c r="AI17" s="22" t="str">
        <f t="shared" ref="AI17" si="29">+IF(L17="","",IF(P17="","",IF(P17&gt;=L17,0,"")))</f>
        <v/>
      </c>
      <c r="AJ17" s="22"/>
      <c r="AK17" s="22"/>
    </row>
    <row r="18" spans="1:37" s="12" customFormat="1" ht="51" x14ac:dyDescent="0.25">
      <c r="A18" s="25" t="s">
        <v>245</v>
      </c>
      <c r="B18" s="26" t="s">
        <v>428</v>
      </c>
      <c r="C18" s="26" t="s">
        <v>167</v>
      </c>
      <c r="D18" s="26" t="s">
        <v>13</v>
      </c>
      <c r="E18" s="26" t="s">
        <v>247</v>
      </c>
      <c r="F18" s="26" t="s">
        <v>17</v>
      </c>
      <c r="G18" s="26"/>
      <c r="H18" s="26" t="s">
        <v>262</v>
      </c>
      <c r="I18" s="26" t="s">
        <v>305</v>
      </c>
      <c r="J18" s="26"/>
      <c r="K18" s="26" t="s">
        <v>396</v>
      </c>
      <c r="L18" s="27">
        <v>42582</v>
      </c>
      <c r="M18" s="28" t="s">
        <v>216</v>
      </c>
      <c r="N18" s="26" t="s">
        <v>48</v>
      </c>
      <c r="O18" s="26"/>
      <c r="P18" s="29"/>
      <c r="Q18" s="26"/>
      <c r="R18" s="26"/>
      <c r="S18" s="26"/>
      <c r="T18" s="26"/>
      <c r="U18" s="26"/>
      <c r="V18" s="26"/>
      <c r="W18" s="26"/>
      <c r="X18" s="30"/>
      <c r="Y18" s="12">
        <v>41</v>
      </c>
      <c r="AC18" s="13"/>
      <c r="AD18" s="13"/>
      <c r="AE18" s="14"/>
      <c r="AG18" s="21">
        <f t="shared" ref="AG18" ca="1" si="30">IF(L18="","",IF(AND(L18&gt;TODAY(),S18=""),3,IF(AND(L18&lt;TODAY(),S18=""),0,IF(AND(L18&gt;TODAY(),AH18&lt;=2),3,IF(AND(L18&lt;=TODAY(),AH18&lt;=2),0,IF(S18="",""))))))</f>
        <v>3</v>
      </c>
      <c r="AH18" s="21" t="str">
        <f t="shared" ref="AH18" si="31">+IF(S18="","",IF(S18="Realizada",3,IF(S18="Realizada parcialmente",2,IF(S18="Planificada",1,0))))</f>
        <v/>
      </c>
      <c r="AI18" s="22" t="str">
        <f t="shared" ref="AI18" si="32">+IF(L18="","",IF(P18="","",IF(P18&gt;=L18,0,"")))</f>
        <v/>
      </c>
      <c r="AJ18" s="22"/>
      <c r="AK18" s="22"/>
    </row>
    <row r="19" spans="1:37" s="12" customFormat="1" ht="51" x14ac:dyDescent="0.25">
      <c r="A19" s="25" t="s">
        <v>245</v>
      </c>
      <c r="B19" s="26" t="s">
        <v>427</v>
      </c>
      <c r="C19" s="26" t="s">
        <v>167</v>
      </c>
      <c r="D19" s="26" t="s">
        <v>13</v>
      </c>
      <c r="E19" s="26" t="s">
        <v>247</v>
      </c>
      <c r="F19" s="26" t="s">
        <v>17</v>
      </c>
      <c r="G19" s="26"/>
      <c r="H19" s="26" t="s">
        <v>263</v>
      </c>
      <c r="I19" s="26" t="s">
        <v>304</v>
      </c>
      <c r="J19" s="59"/>
      <c r="K19" s="26" t="s">
        <v>397</v>
      </c>
      <c r="L19" s="27">
        <v>42582</v>
      </c>
      <c r="M19" s="28" t="s">
        <v>216</v>
      </c>
      <c r="N19" s="26" t="s">
        <v>48</v>
      </c>
      <c r="O19" s="26"/>
      <c r="P19" s="29"/>
      <c r="Q19" s="26"/>
      <c r="R19" s="26"/>
      <c r="S19" s="26"/>
      <c r="T19" s="26"/>
      <c r="U19" s="26"/>
      <c r="V19" s="26"/>
      <c r="W19" s="26"/>
      <c r="X19" s="30"/>
      <c r="Y19" s="12">
        <v>40</v>
      </c>
      <c r="AC19" s="13"/>
      <c r="AD19" s="13"/>
      <c r="AE19" s="14"/>
      <c r="AG19" s="21">
        <f t="shared" ref="AG19" ca="1" si="33">IF(L19="","",IF(AND(L19&gt;TODAY(),S19=""),3,IF(AND(L19&lt;TODAY(),S19=""),0,IF(AND(L19&gt;TODAY(),AH19&lt;=2),3,IF(AND(L19&lt;=TODAY(),AH19&lt;=2),0,IF(S19="",""))))))</f>
        <v>3</v>
      </c>
      <c r="AH19" s="21" t="str">
        <f t="shared" ref="AH19" si="34">+IF(S19="","",IF(S19="Realizada",3,IF(S19="Realizada parcialmente",2,IF(S19="Planificada",1,0))))</f>
        <v/>
      </c>
      <c r="AI19" s="22" t="str">
        <f t="shared" ref="AI19" si="35">+IF(L19="","",IF(P19="","",IF(P19&gt;=L19,0,"")))</f>
        <v/>
      </c>
      <c r="AJ19" s="22"/>
      <c r="AK19" s="22"/>
    </row>
    <row r="20" spans="1:37" s="12" customFormat="1" ht="51" x14ac:dyDescent="0.25">
      <c r="A20" s="25" t="s">
        <v>245</v>
      </c>
      <c r="B20" s="26" t="s">
        <v>186</v>
      </c>
      <c r="C20" s="26" t="s">
        <v>167</v>
      </c>
      <c r="D20" s="26" t="s">
        <v>13</v>
      </c>
      <c r="E20" s="26" t="s">
        <v>247</v>
      </c>
      <c r="F20" s="26" t="s">
        <v>17</v>
      </c>
      <c r="G20" s="26"/>
      <c r="H20" s="26" t="s">
        <v>264</v>
      </c>
      <c r="I20" s="26" t="s">
        <v>399</v>
      </c>
      <c r="J20" s="26"/>
      <c r="K20" s="26" t="s">
        <v>398</v>
      </c>
      <c r="L20" s="27">
        <v>42582</v>
      </c>
      <c r="M20" s="28" t="s">
        <v>216</v>
      </c>
      <c r="N20" s="26" t="s">
        <v>48</v>
      </c>
      <c r="O20" s="26"/>
      <c r="P20" s="29"/>
      <c r="Q20" s="26"/>
      <c r="R20" s="26"/>
      <c r="S20" s="26"/>
      <c r="T20" s="26"/>
      <c r="U20" s="26"/>
      <c r="V20" s="26"/>
      <c r="W20" s="26"/>
      <c r="X20" s="30"/>
      <c r="Y20" s="12">
        <v>39</v>
      </c>
      <c r="AC20" s="13"/>
      <c r="AD20" s="13"/>
      <c r="AE20" s="14"/>
      <c r="AG20" s="21">
        <f t="shared" ref="AG20" ca="1" si="36">IF(L20="","",IF(AND(L20&gt;TODAY(),S20=""),3,IF(AND(L20&lt;TODAY(),S20=""),0,IF(AND(L20&gt;TODAY(),AH20&lt;=2),3,IF(AND(L20&lt;=TODAY(),AH20&lt;=2),0,IF(S20="",""))))))</f>
        <v>3</v>
      </c>
      <c r="AH20" s="21" t="str">
        <f t="shared" ref="AH20" si="37">+IF(S20="","",IF(S20="Realizada",3,IF(S20="Realizada parcialmente",2,IF(S20="Planificada",1,0))))</f>
        <v/>
      </c>
      <c r="AI20" s="22" t="str">
        <f t="shared" ref="AI20" si="38">+IF(L20="","",IF(P20="","",IF(P20&gt;=L20,0,"")))</f>
        <v/>
      </c>
      <c r="AJ20" s="22"/>
      <c r="AK20" s="22"/>
    </row>
    <row r="21" spans="1:37" s="12" customFormat="1" ht="89.25" x14ac:dyDescent="0.25">
      <c r="A21" s="25" t="s">
        <v>168</v>
      </c>
      <c r="B21" s="26" t="s">
        <v>426</v>
      </c>
      <c r="C21" s="26" t="s">
        <v>167</v>
      </c>
      <c r="D21" s="26" t="s">
        <v>13</v>
      </c>
      <c r="E21" s="26" t="s">
        <v>248</v>
      </c>
      <c r="F21" s="26" t="s">
        <v>20</v>
      </c>
      <c r="G21" s="26" t="s">
        <v>144</v>
      </c>
      <c r="H21" s="26" t="s">
        <v>265</v>
      </c>
      <c r="I21" s="26" t="s">
        <v>303</v>
      </c>
      <c r="J21" s="26" t="s">
        <v>178</v>
      </c>
      <c r="K21" s="26" t="s">
        <v>339</v>
      </c>
      <c r="L21" s="27">
        <v>42582</v>
      </c>
      <c r="M21" s="32" t="s">
        <v>17</v>
      </c>
      <c r="N21" s="26" t="s">
        <v>221</v>
      </c>
      <c r="O21" s="26" t="s">
        <v>234</v>
      </c>
      <c r="P21" s="29">
        <v>42521</v>
      </c>
      <c r="Q21" s="26" t="s">
        <v>235</v>
      </c>
      <c r="R21" s="26"/>
      <c r="S21" s="26"/>
      <c r="T21" s="26"/>
      <c r="U21" s="26"/>
      <c r="V21" s="26"/>
      <c r="W21" s="26"/>
      <c r="X21" s="30"/>
      <c r="Y21" s="12">
        <v>38</v>
      </c>
      <c r="AC21" s="13"/>
      <c r="AD21" s="13"/>
      <c r="AE21" s="14"/>
      <c r="AG21" s="21">
        <f t="shared" ref="AG21" ca="1" si="39">IF(L21="","",IF(AND(L21&gt;TODAY(),S21=""),3,IF(AND(L21&lt;TODAY(),S21=""),0,IF(AND(L21&gt;TODAY(),AH21&lt;=2),3,IF(AND(L21&lt;=TODAY(),AH21&lt;=2),0,IF(S21="",""))))))</f>
        <v>3</v>
      </c>
      <c r="AH21" s="21" t="str">
        <f t="shared" ref="AH21" si="40">+IF(S21="","",IF(S21="Realizada",3,IF(S21="Realizada parcialmente",2,IF(S21="Planificada",1,0))))</f>
        <v/>
      </c>
      <c r="AI21" s="22" t="str">
        <f t="shared" ref="AI21" si="41">+IF(L21="","",IF(P21="","",IF(P21&gt;=L21,0,"")))</f>
        <v/>
      </c>
      <c r="AJ21" s="22"/>
      <c r="AK21" s="22"/>
    </row>
    <row r="22" spans="1:37" s="12" customFormat="1" ht="127.5" x14ac:dyDescent="0.25">
      <c r="A22" s="25" t="s">
        <v>168</v>
      </c>
      <c r="B22" s="26" t="s">
        <v>425</v>
      </c>
      <c r="C22" s="26" t="s">
        <v>167</v>
      </c>
      <c r="D22" s="26" t="s">
        <v>18</v>
      </c>
      <c r="E22" s="26" t="s">
        <v>402</v>
      </c>
      <c r="F22" s="26" t="s">
        <v>17</v>
      </c>
      <c r="G22" s="26"/>
      <c r="H22" s="26" t="s">
        <v>193</v>
      </c>
      <c r="I22" s="26" t="s">
        <v>306</v>
      </c>
      <c r="J22" s="57" t="s">
        <v>193</v>
      </c>
      <c r="K22" s="26" t="s">
        <v>223</v>
      </c>
      <c r="L22" s="27">
        <v>42582</v>
      </c>
      <c r="M22" s="28" t="s">
        <v>216</v>
      </c>
      <c r="N22" s="26" t="s">
        <v>224</v>
      </c>
      <c r="O22" s="26"/>
      <c r="P22" s="29"/>
      <c r="Q22" s="26"/>
      <c r="R22" s="26"/>
      <c r="S22" s="26"/>
      <c r="T22" s="26"/>
      <c r="U22" s="26"/>
      <c r="V22" s="26"/>
      <c r="W22" s="26"/>
      <c r="X22" s="30"/>
      <c r="Y22" s="12">
        <v>37</v>
      </c>
      <c r="AC22" s="13"/>
      <c r="AD22" s="13"/>
      <c r="AE22" s="14"/>
      <c r="AG22" s="21">
        <f t="shared" ref="AG22" ca="1" si="42">IF(L22="","",IF(AND(L22&gt;TODAY(),S22=""),3,IF(AND(L22&lt;TODAY(),S22=""),0,IF(AND(L22&gt;TODAY(),AH22&lt;=2),3,IF(AND(L22&lt;=TODAY(),AH22&lt;=2),0,IF(S22="",""))))))</f>
        <v>3</v>
      </c>
      <c r="AH22" s="21" t="str">
        <f t="shared" ref="AH22" si="43">+IF(S22="","",IF(S22="Realizada",3,IF(S22="Realizada parcialmente",2,IF(S22="Planificada",1,0))))</f>
        <v/>
      </c>
      <c r="AI22" s="22" t="str">
        <f t="shared" ref="AI22" si="44">+IF(L22="","",IF(P22="","",IF(P22&gt;=L22,0,"")))</f>
        <v/>
      </c>
      <c r="AJ22" s="22"/>
      <c r="AK22" s="22"/>
    </row>
    <row r="23" spans="1:37" s="12" customFormat="1" ht="127.5" x14ac:dyDescent="0.25">
      <c r="A23" s="25" t="s">
        <v>168</v>
      </c>
      <c r="B23" s="26" t="s">
        <v>424</v>
      </c>
      <c r="C23" s="26" t="s">
        <v>167</v>
      </c>
      <c r="D23" s="26" t="s">
        <v>18</v>
      </c>
      <c r="E23" s="26" t="s">
        <v>402</v>
      </c>
      <c r="F23" s="26" t="s">
        <v>17</v>
      </c>
      <c r="G23" s="26"/>
      <c r="H23" s="26" t="s">
        <v>260</v>
      </c>
      <c r="I23" s="26" t="s">
        <v>401</v>
      </c>
      <c r="J23" s="26" t="s">
        <v>313</v>
      </c>
      <c r="K23" s="26" t="s">
        <v>341</v>
      </c>
      <c r="L23" s="27">
        <v>42582</v>
      </c>
      <c r="M23" s="28" t="s">
        <v>216</v>
      </c>
      <c r="N23" s="26" t="s">
        <v>224</v>
      </c>
      <c r="O23" s="26"/>
      <c r="P23" s="29"/>
      <c r="Q23" s="26"/>
      <c r="R23" s="26"/>
      <c r="S23" s="26"/>
      <c r="T23" s="26"/>
      <c r="U23" s="26"/>
      <c r="V23" s="26"/>
      <c r="W23" s="26"/>
      <c r="X23" s="30"/>
      <c r="Y23" s="12">
        <v>36</v>
      </c>
      <c r="AC23" s="13"/>
      <c r="AD23" s="13"/>
      <c r="AE23" s="14"/>
      <c r="AG23" s="21">
        <f t="shared" ref="AG23" ca="1" si="45">IF(L23="","",IF(AND(L23&gt;TODAY(),S23=""),3,IF(AND(L23&lt;TODAY(),S23=""),0,IF(AND(L23&gt;TODAY(),AH23&lt;=2),3,IF(AND(L23&lt;=TODAY(),AH23&lt;=2),0,IF(S23="",""))))))</f>
        <v>3</v>
      </c>
      <c r="AH23" s="21" t="str">
        <f t="shared" ref="AH23" si="46">+IF(S23="","",IF(S23="Realizada",3,IF(S23="Realizada parcialmente",2,IF(S23="Planificada",1,0))))</f>
        <v/>
      </c>
      <c r="AI23" s="22" t="str">
        <f t="shared" ref="AI23" si="47">+IF(L23="","",IF(P23="","",IF(P23&gt;=L23,0,"")))</f>
        <v/>
      </c>
      <c r="AJ23" s="22"/>
      <c r="AK23" s="22"/>
    </row>
    <row r="24" spans="1:37" s="12" customFormat="1" ht="140.25" x14ac:dyDescent="0.25">
      <c r="A24" s="25" t="s">
        <v>168</v>
      </c>
      <c r="B24" s="26" t="s">
        <v>438</v>
      </c>
      <c r="C24" s="26" t="s">
        <v>167</v>
      </c>
      <c r="D24" s="26" t="s">
        <v>18</v>
      </c>
      <c r="E24" s="26" t="s">
        <v>416</v>
      </c>
      <c r="F24" s="26" t="s">
        <v>17</v>
      </c>
      <c r="G24" s="26"/>
      <c r="H24" s="26" t="s">
        <v>413</v>
      </c>
      <c r="I24" s="26" t="s">
        <v>412</v>
      </c>
      <c r="J24" s="26" t="s">
        <v>414</v>
      </c>
      <c r="K24" s="26" t="s">
        <v>415</v>
      </c>
      <c r="L24" s="27">
        <v>42582</v>
      </c>
      <c r="M24" s="32" t="s">
        <v>17</v>
      </c>
      <c r="N24" s="26" t="s">
        <v>219</v>
      </c>
      <c r="O24" s="26"/>
      <c r="P24" s="29">
        <v>42521</v>
      </c>
      <c r="Q24" s="26"/>
      <c r="R24" s="26"/>
      <c r="S24" s="26"/>
      <c r="T24" s="26"/>
      <c r="U24" s="26"/>
      <c r="V24" s="26"/>
      <c r="W24" s="26"/>
      <c r="X24" s="30"/>
      <c r="Y24" s="12">
        <v>35</v>
      </c>
      <c r="AC24" s="13"/>
      <c r="AD24" s="13"/>
      <c r="AE24" s="14"/>
      <c r="AG24" s="21">
        <f t="shared" ref="AG24" ca="1" si="48">IF(L24="","",IF(AND(L24&gt;TODAY(),S24=""),3,IF(AND(L24&lt;TODAY(),S24=""),0,IF(AND(L24&gt;TODAY(),AH24&lt;=2),3,IF(AND(L24&lt;=TODAY(),AH24&lt;=2),0,IF(S24="",""))))))</f>
        <v>3</v>
      </c>
      <c r="AH24" s="21" t="str">
        <f t="shared" ref="AH24" si="49">+IF(S24="","",IF(S24="Realizada",3,IF(S24="Realizada parcialmente",2,IF(S24="Planificada",1,0))))</f>
        <v/>
      </c>
      <c r="AI24" s="22" t="str">
        <f t="shared" ref="AI24" si="50">+IF(L24="","",IF(P24="","",IF(P24&gt;=L24,0,"")))</f>
        <v/>
      </c>
      <c r="AJ24" s="22"/>
      <c r="AK24" s="22"/>
    </row>
    <row r="25" spans="1:37" s="12" customFormat="1" ht="140.25" x14ac:dyDescent="0.25">
      <c r="A25" s="25" t="s">
        <v>168</v>
      </c>
      <c r="B25" s="26" t="s">
        <v>437</v>
      </c>
      <c r="C25" s="26" t="s">
        <v>167</v>
      </c>
      <c r="D25" s="26" t="s">
        <v>18</v>
      </c>
      <c r="E25" s="26" t="s">
        <v>417</v>
      </c>
      <c r="F25" s="26" t="s">
        <v>17</v>
      </c>
      <c r="G25" s="26"/>
      <c r="H25" s="26" t="s">
        <v>439</v>
      </c>
      <c r="I25" s="26" t="s">
        <v>440</v>
      </c>
      <c r="J25" s="26" t="s">
        <v>411</v>
      </c>
      <c r="K25" s="26" t="s">
        <v>441</v>
      </c>
      <c r="L25" s="27">
        <v>42582</v>
      </c>
      <c r="M25" s="32" t="s">
        <v>17</v>
      </c>
      <c r="N25" s="26" t="s">
        <v>219</v>
      </c>
      <c r="O25" s="26"/>
      <c r="P25" s="29">
        <v>42521</v>
      </c>
      <c r="Q25" s="26"/>
      <c r="R25" s="26"/>
      <c r="S25" s="26"/>
      <c r="T25" s="26"/>
      <c r="U25" s="26"/>
      <c r="V25" s="26"/>
      <c r="W25" s="26"/>
      <c r="X25" s="30"/>
      <c r="Y25" s="12">
        <v>34</v>
      </c>
      <c r="AC25" s="13"/>
      <c r="AD25" s="13"/>
      <c r="AE25" s="14"/>
      <c r="AG25" s="21">
        <f t="shared" ref="AG25" ca="1" si="51">IF(L25="","",IF(AND(L25&gt;TODAY(),S25=""),3,IF(AND(L25&lt;TODAY(),S25=""),0,IF(AND(L25&gt;TODAY(),AH25&lt;=2),3,IF(AND(L25&lt;=TODAY(),AH25&lt;=2),0,IF(S25="",""))))))</f>
        <v>3</v>
      </c>
      <c r="AH25" s="21" t="str">
        <f t="shared" ref="AH25" si="52">+IF(S25="","",IF(S25="Realizada",3,IF(S25="Realizada parcialmente",2,IF(S25="Planificada",1,0))))</f>
        <v/>
      </c>
      <c r="AI25" s="22" t="str">
        <f t="shared" ref="AI25" si="53">+IF(L25="","",IF(P25="","",IF(P25&gt;=L25,0,"")))</f>
        <v/>
      </c>
      <c r="AJ25" s="22"/>
      <c r="AK25" s="22"/>
    </row>
    <row r="26" spans="1:37" s="12" customFormat="1" ht="91.5" customHeight="1" x14ac:dyDescent="0.25">
      <c r="A26" s="25" t="s">
        <v>50</v>
      </c>
      <c r="B26" s="26" t="s">
        <v>423</v>
      </c>
      <c r="C26" s="26" t="s">
        <v>167</v>
      </c>
      <c r="D26" s="26" t="s">
        <v>13</v>
      </c>
      <c r="E26" s="26" t="s">
        <v>249</v>
      </c>
      <c r="F26" s="26" t="s">
        <v>20</v>
      </c>
      <c r="G26" s="26" t="s">
        <v>144</v>
      </c>
      <c r="H26" s="26" t="s">
        <v>268</v>
      </c>
      <c r="I26" s="26" t="s">
        <v>189</v>
      </c>
      <c r="J26" s="26" t="s">
        <v>317</v>
      </c>
      <c r="K26" s="26" t="s">
        <v>190</v>
      </c>
      <c r="L26" s="27">
        <v>42582</v>
      </c>
      <c r="M26" s="28" t="s">
        <v>237</v>
      </c>
      <c r="N26" s="26" t="s">
        <v>238</v>
      </c>
      <c r="O26" s="26" t="s">
        <v>239</v>
      </c>
      <c r="P26" s="29">
        <v>42521</v>
      </c>
      <c r="Q26" s="26" t="s">
        <v>175</v>
      </c>
      <c r="R26" s="26"/>
      <c r="S26" s="26"/>
      <c r="T26" s="26"/>
      <c r="U26" s="26"/>
      <c r="V26" s="26"/>
      <c r="W26" s="26"/>
      <c r="X26" s="30"/>
      <c r="Y26" s="12">
        <v>33</v>
      </c>
      <c r="AC26" s="13"/>
      <c r="AD26" s="13"/>
      <c r="AE26" s="14"/>
      <c r="AG26" s="21">
        <f t="shared" ref="AG26" ca="1" si="54">IF(L26="","",IF(AND(L26&gt;TODAY(),S26=""),3,IF(AND(L26&lt;TODAY(),S26=""),0,IF(AND(L26&gt;TODAY(),AH26&lt;=2),3,IF(AND(L26&lt;=TODAY(),AH26&lt;=2),0,IF(S26="",""))))))</f>
        <v>3</v>
      </c>
      <c r="AH26" s="21" t="str">
        <f t="shared" ref="AH26" si="55">+IF(S26="","",IF(S26="Realizada",3,IF(S26="Realizada parcialmente",2,IF(S26="Planificada",1,0))))</f>
        <v/>
      </c>
      <c r="AI26" s="22" t="str">
        <f t="shared" ref="AI26" si="56">+IF(L26="","",IF(P26="","",IF(P26&gt;=L26,0,"")))</f>
        <v/>
      </c>
      <c r="AJ26" s="22"/>
      <c r="AK26" s="22"/>
    </row>
    <row r="27" spans="1:37" s="60" customFormat="1" ht="89.25" x14ac:dyDescent="0.25">
      <c r="A27" s="71" t="s">
        <v>50</v>
      </c>
      <c r="B27" s="72" t="s">
        <v>422</v>
      </c>
      <c r="C27" s="72" t="s">
        <v>167</v>
      </c>
      <c r="D27" s="72" t="s">
        <v>13</v>
      </c>
      <c r="E27" s="72" t="s">
        <v>249</v>
      </c>
      <c r="F27" s="72" t="s">
        <v>20</v>
      </c>
      <c r="G27" s="72" t="s">
        <v>172</v>
      </c>
      <c r="H27" s="72" t="s">
        <v>269</v>
      </c>
      <c r="I27" s="72" t="s">
        <v>173</v>
      </c>
      <c r="J27" s="72" t="s">
        <v>318</v>
      </c>
      <c r="K27" s="72" t="s">
        <v>176</v>
      </c>
      <c r="L27" s="73">
        <v>42582</v>
      </c>
      <c r="M27" s="72" t="s">
        <v>174</v>
      </c>
      <c r="N27" s="72" t="s">
        <v>174</v>
      </c>
      <c r="O27" s="72" t="s">
        <v>239</v>
      </c>
      <c r="P27" s="74">
        <v>42521</v>
      </c>
      <c r="Q27" s="72" t="s">
        <v>175</v>
      </c>
      <c r="R27" s="72"/>
      <c r="S27" s="72"/>
      <c r="T27" s="72"/>
      <c r="U27" s="72"/>
      <c r="V27" s="72"/>
      <c r="W27" s="72"/>
      <c r="X27" s="75"/>
      <c r="Y27" s="60">
        <v>32</v>
      </c>
      <c r="AC27" s="61"/>
      <c r="AD27" s="61"/>
      <c r="AE27" s="62"/>
      <c r="AG27" s="63">
        <f t="shared" ref="AG27" ca="1" si="57">IF(L27="","",IF(AND(L27&gt;TODAY(),S27=""),3,IF(AND(L27&lt;TODAY(),S27=""),0,IF(AND(L27&gt;TODAY(),AH27&lt;=2),3,IF(AND(L27&lt;=TODAY(),AH27&lt;=2),0,IF(S27="",""))))))</f>
        <v>3</v>
      </c>
      <c r="AH27" s="63" t="str">
        <f t="shared" ref="AH27" si="58">+IF(S27="","",IF(S27="Realizada",3,IF(S27="Realizada parcialmente",2,IF(S27="Planificada",1,0))))</f>
        <v/>
      </c>
      <c r="AI27" s="64" t="str">
        <f t="shared" ref="AI27" si="59">+IF(L27="","",IF(P27="","",IF(P27&gt;=L27,0,"")))</f>
        <v/>
      </c>
      <c r="AJ27" s="64"/>
      <c r="AK27" s="64"/>
    </row>
    <row r="28" spans="1:37" s="12" customFormat="1" ht="114.75" x14ac:dyDescent="0.25">
      <c r="A28" s="25" t="s">
        <v>179</v>
      </c>
      <c r="B28" s="26" t="s">
        <v>442</v>
      </c>
      <c r="C28" s="26" t="s">
        <v>167</v>
      </c>
      <c r="D28" s="26" t="s">
        <v>13</v>
      </c>
      <c r="E28" s="26" t="s">
        <v>249</v>
      </c>
      <c r="F28" s="26" t="s">
        <v>17</v>
      </c>
      <c r="G28" s="26"/>
      <c r="H28" s="26" t="s">
        <v>266</v>
      </c>
      <c r="I28" s="26" t="s">
        <v>180</v>
      </c>
      <c r="J28" s="26" t="s">
        <v>315</v>
      </c>
      <c r="K28" s="26" t="s">
        <v>181</v>
      </c>
      <c r="L28" s="27">
        <v>42582</v>
      </c>
      <c r="M28" s="28" t="s">
        <v>174</v>
      </c>
      <c r="N28" s="26" t="s">
        <v>182</v>
      </c>
      <c r="O28" s="26" t="s">
        <v>183</v>
      </c>
      <c r="P28" s="29">
        <v>42460</v>
      </c>
      <c r="Q28" s="26" t="s">
        <v>236</v>
      </c>
      <c r="R28" s="26"/>
      <c r="S28" s="26" t="s">
        <v>22</v>
      </c>
      <c r="T28" s="26" t="s">
        <v>184</v>
      </c>
      <c r="U28" s="26" t="s">
        <v>345</v>
      </c>
      <c r="V28" s="26" t="s">
        <v>185</v>
      </c>
      <c r="W28" s="26"/>
      <c r="X28" s="30"/>
      <c r="Y28" s="12">
        <v>31</v>
      </c>
      <c r="AC28" s="13"/>
      <c r="AD28" s="13"/>
      <c r="AE28" s="14"/>
      <c r="AG28" s="21">
        <f t="shared" ref="AG28" ca="1" si="60">IF(L28="","",IF(AND(L28&gt;TODAY(),S28=""),3,IF(AND(L28&lt;TODAY(),S28=""),0,IF(AND(L28&gt;TODAY(),AH28&lt;=2),3,IF(AND(L28&lt;=TODAY(),AH28&lt;=2),0,IF(S28="",""))))))</f>
        <v>3</v>
      </c>
      <c r="AH28" s="21">
        <f t="shared" ref="AH28" si="61">+IF(S28="","",IF(S28="Realizada",3,IF(S28="Realizada parcialmente",2,IF(S28="Planificada",1,0))))</f>
        <v>0</v>
      </c>
      <c r="AI28" s="22" t="str">
        <f t="shared" ref="AI28" si="62">+IF(L28="","",IF(P28="","",IF(P28&gt;=L28,0,"")))</f>
        <v/>
      </c>
      <c r="AJ28" s="22"/>
      <c r="AK28" s="22"/>
    </row>
    <row r="29" spans="1:37" s="12" customFormat="1" ht="63.75" x14ac:dyDescent="0.25">
      <c r="A29" s="25" t="s">
        <v>245</v>
      </c>
      <c r="B29" s="26" t="s">
        <v>421</v>
      </c>
      <c r="C29" s="26" t="s">
        <v>167</v>
      </c>
      <c r="D29" s="26" t="s">
        <v>13</v>
      </c>
      <c r="E29" s="26" t="s">
        <v>249</v>
      </c>
      <c r="F29" s="26" t="s">
        <v>17</v>
      </c>
      <c r="G29" s="26" t="s">
        <v>144</v>
      </c>
      <c r="H29" s="26" t="s">
        <v>267</v>
      </c>
      <c r="I29" s="26" t="s">
        <v>187</v>
      </c>
      <c r="J29" s="26" t="s">
        <v>316</v>
      </c>
      <c r="K29" s="26" t="s">
        <v>338</v>
      </c>
      <c r="L29" s="27">
        <v>42643</v>
      </c>
      <c r="M29" s="28" t="s">
        <v>17</v>
      </c>
      <c r="N29" s="26" t="s">
        <v>188</v>
      </c>
      <c r="O29" s="26"/>
      <c r="P29" s="29"/>
      <c r="Q29" s="26"/>
      <c r="R29" s="26"/>
      <c r="S29" s="26"/>
      <c r="T29" s="26"/>
      <c r="U29" s="26"/>
      <c r="V29" s="26"/>
      <c r="W29" s="26"/>
      <c r="X29" s="30"/>
      <c r="Y29" s="12">
        <v>30</v>
      </c>
      <c r="AC29" s="13"/>
      <c r="AD29" s="13"/>
      <c r="AE29" s="14"/>
      <c r="AG29" s="21">
        <f t="shared" ref="AG29" ca="1" si="63">IF(L29="","",IF(AND(L29&gt;TODAY(),S29=""),3,IF(AND(L29&lt;TODAY(),S29=""),0,IF(AND(L29&gt;TODAY(),AH29&lt;=2),3,IF(AND(L29&lt;=TODAY(),AH29&lt;=2),0,IF(S29="",""))))))</f>
        <v>3</v>
      </c>
      <c r="AH29" s="21" t="str">
        <f t="shared" ref="AH29" si="64">+IF(S29="","",IF(S29="Realizada",3,IF(S29="Realizada parcialmente",2,IF(S29="Planificada",1,0))))</f>
        <v/>
      </c>
      <c r="AI29" s="22" t="str">
        <f t="shared" ref="AI29" si="65">+IF(L29="","",IF(P29="","",IF(P29&gt;=L29,0,"")))</f>
        <v/>
      </c>
      <c r="AJ29" s="22"/>
      <c r="AK29" s="22"/>
    </row>
    <row r="30" spans="1:37" s="12" customFormat="1" ht="89.25" x14ac:dyDescent="0.25">
      <c r="A30" s="25" t="s">
        <v>171</v>
      </c>
      <c r="B30" s="26" t="s">
        <v>420</v>
      </c>
      <c r="C30" s="26" t="s">
        <v>167</v>
      </c>
      <c r="D30" s="26" t="s">
        <v>13</v>
      </c>
      <c r="E30" s="26" t="s">
        <v>250</v>
      </c>
      <c r="F30" s="26" t="s">
        <v>17</v>
      </c>
      <c r="G30" s="26"/>
      <c r="H30" s="26" t="s">
        <v>270</v>
      </c>
      <c r="I30" s="26" t="s">
        <v>302</v>
      </c>
      <c r="J30" s="26" t="s">
        <v>319</v>
      </c>
      <c r="K30" s="26" t="s">
        <v>337</v>
      </c>
      <c r="L30" s="27">
        <v>42735</v>
      </c>
      <c r="M30" s="28" t="s">
        <v>174</v>
      </c>
      <c r="N30" s="26" t="s">
        <v>174</v>
      </c>
      <c r="O30" s="26" t="s">
        <v>218</v>
      </c>
      <c r="P30" s="29">
        <v>42582</v>
      </c>
      <c r="Q30" s="26" t="s">
        <v>175</v>
      </c>
      <c r="R30" s="26"/>
      <c r="S30" s="26"/>
      <c r="T30" s="26"/>
      <c r="U30" s="26"/>
      <c r="V30" s="26"/>
      <c r="W30" s="26"/>
      <c r="X30" s="30"/>
      <c r="Y30" s="12">
        <v>29</v>
      </c>
      <c r="AC30" s="13"/>
      <c r="AD30" s="13"/>
      <c r="AE30" s="14"/>
      <c r="AG30" s="21">
        <f t="shared" ref="AG30" ca="1" si="66">IF(L30="","",IF(AND(L30&gt;TODAY(),S30=""),3,IF(AND(L30&lt;TODAY(),S30=""),0,IF(AND(L30&gt;TODAY(),AH30&lt;=2),3,IF(AND(L30&lt;=TODAY(),AH30&lt;=2),0,IF(S30="",""))))))</f>
        <v>3</v>
      </c>
      <c r="AH30" s="21" t="str">
        <f t="shared" ref="AH30" si="67">+IF(S30="","",IF(S30="Realizada",3,IF(S30="Realizada parcialmente",2,IF(S30="Planificada",1,0))))</f>
        <v/>
      </c>
      <c r="AI30" s="22" t="str">
        <f t="shared" ref="AI30" si="68">+IF(L30="","",IF(P30="","",IF(P30&gt;=L30,0,"")))</f>
        <v/>
      </c>
      <c r="AJ30" s="22"/>
      <c r="AK30" s="22"/>
    </row>
    <row r="31" spans="1:37" s="12" customFormat="1" ht="51" x14ac:dyDescent="0.25">
      <c r="A31" s="25" t="s">
        <v>168</v>
      </c>
      <c r="B31" s="26" t="s">
        <v>419</v>
      </c>
      <c r="C31" s="26" t="s">
        <v>167</v>
      </c>
      <c r="D31" s="26" t="s">
        <v>13</v>
      </c>
      <c r="E31" s="26" t="s">
        <v>250</v>
      </c>
      <c r="F31" s="26" t="s">
        <v>20</v>
      </c>
      <c r="G31" s="26" t="s">
        <v>144</v>
      </c>
      <c r="H31" s="26" t="s">
        <v>242</v>
      </c>
      <c r="I31" s="26" t="s">
        <v>240</v>
      </c>
      <c r="J31" s="26" t="s">
        <v>241</v>
      </c>
      <c r="K31" s="26" t="s">
        <v>336</v>
      </c>
      <c r="L31" s="27">
        <v>42582</v>
      </c>
      <c r="M31" s="28" t="s">
        <v>243</v>
      </c>
      <c r="N31" s="26" t="s">
        <v>244</v>
      </c>
      <c r="O31" s="26" t="s">
        <v>239</v>
      </c>
      <c r="P31" s="29">
        <v>42521</v>
      </c>
      <c r="Q31" s="26"/>
      <c r="R31" s="26"/>
      <c r="S31" s="26"/>
      <c r="T31" s="26"/>
      <c r="U31" s="26"/>
      <c r="V31" s="26"/>
      <c r="W31" s="26"/>
      <c r="X31" s="30"/>
      <c r="Y31" s="12">
        <v>28</v>
      </c>
      <c r="AC31" s="13"/>
      <c r="AD31" s="13"/>
      <c r="AE31" s="14"/>
      <c r="AG31" s="21">
        <f t="shared" ref="AG31" ca="1" si="69">IF(L31="","",IF(AND(L31&gt;TODAY(),S31=""),3,IF(AND(L31&lt;TODAY(),S31=""),0,IF(AND(L31&gt;TODAY(),AH31&lt;=2),3,IF(AND(L31&lt;=TODAY(),AH31&lt;=2),0,IF(S31="",""))))))</f>
        <v>3</v>
      </c>
      <c r="AH31" s="21" t="str">
        <f t="shared" ref="AH31" si="70">+IF(S31="","",IF(S31="Realizada",3,IF(S31="Realizada parcialmente",2,IF(S31="Planificada",1,0))))</f>
        <v/>
      </c>
      <c r="AI31" s="22" t="str">
        <f t="shared" ref="AI31" si="71">+IF(L31="","",IF(P31="","",IF(P31&gt;=L31,0,"")))</f>
        <v/>
      </c>
      <c r="AJ31" s="22"/>
      <c r="AK31" s="22"/>
    </row>
    <row r="32" spans="1:37" s="12" customFormat="1" ht="102.75" customHeight="1" x14ac:dyDescent="0.25">
      <c r="A32" s="25" t="s">
        <v>50</v>
      </c>
      <c r="B32" s="26" t="s">
        <v>202</v>
      </c>
      <c r="C32" s="26" t="s">
        <v>167</v>
      </c>
      <c r="D32" s="26" t="s">
        <v>13</v>
      </c>
      <c r="E32" s="26" t="s">
        <v>56</v>
      </c>
      <c r="F32" s="26" t="s">
        <v>20</v>
      </c>
      <c r="G32" s="26" t="s">
        <v>144</v>
      </c>
      <c r="H32" s="26" t="s">
        <v>271</v>
      </c>
      <c r="I32" s="26" t="s">
        <v>169</v>
      </c>
      <c r="J32" s="26" t="s">
        <v>320</v>
      </c>
      <c r="K32" s="26" t="s">
        <v>335</v>
      </c>
      <c r="L32" s="27">
        <v>42582</v>
      </c>
      <c r="M32" s="28" t="s">
        <v>219</v>
      </c>
      <c r="N32" s="26" t="s">
        <v>174</v>
      </c>
      <c r="O32" s="26" t="s">
        <v>220</v>
      </c>
      <c r="P32" s="29">
        <v>42521</v>
      </c>
      <c r="Q32" s="26" t="s">
        <v>175</v>
      </c>
      <c r="R32" s="26"/>
      <c r="S32" s="26"/>
      <c r="T32" s="26"/>
      <c r="U32" s="26"/>
      <c r="V32" s="26"/>
      <c r="W32" s="26"/>
      <c r="X32" s="30"/>
      <c r="Y32" s="12">
        <v>27</v>
      </c>
      <c r="AC32" s="13"/>
      <c r="AD32" s="13"/>
      <c r="AE32" s="14"/>
      <c r="AG32" s="21">
        <f t="shared" ref="AG32" ca="1" si="72">IF(L32="","",IF(AND(L32&gt;TODAY(),S32=""),3,IF(AND(L32&lt;TODAY(),S32=""),0,IF(AND(L32&gt;TODAY(),AH32&lt;=2),3,IF(AND(L32&lt;=TODAY(),AH32&lt;=2),0,IF(S32="",""))))))</f>
        <v>3</v>
      </c>
      <c r="AH32" s="21" t="str">
        <f t="shared" ref="AH32" si="73">+IF(S32="","",IF(S32="Realizada",3,IF(S32="Realizada parcialmente",2,IF(S32="Planificada",1,0))))</f>
        <v/>
      </c>
      <c r="AI32" s="22" t="str">
        <f t="shared" ref="AI32" si="74">+IF(L32="","",IF(P32="","",IF(P32&gt;=L32,0,"")))</f>
        <v/>
      </c>
      <c r="AJ32" s="22"/>
      <c r="AK32" s="22"/>
    </row>
    <row r="33" spans="1:37" s="12" customFormat="1" ht="102.75" customHeight="1" x14ac:dyDescent="0.25">
      <c r="A33" s="25" t="s">
        <v>50</v>
      </c>
      <c r="B33" s="26" t="s">
        <v>418</v>
      </c>
      <c r="C33" s="26" t="s">
        <v>167</v>
      </c>
      <c r="D33" s="26" t="s">
        <v>13</v>
      </c>
      <c r="E33" s="26" t="s">
        <v>56</v>
      </c>
      <c r="F33" s="26" t="s">
        <v>20</v>
      </c>
      <c r="G33" s="26" t="s">
        <v>144</v>
      </c>
      <c r="H33" s="26" t="s">
        <v>272</v>
      </c>
      <c r="I33" s="26" t="s">
        <v>170</v>
      </c>
      <c r="J33" s="26" t="s">
        <v>321</v>
      </c>
      <c r="K33" s="26" t="s">
        <v>334</v>
      </c>
      <c r="L33" s="27">
        <v>42582</v>
      </c>
      <c r="M33" s="28" t="s">
        <v>219</v>
      </c>
      <c r="N33" s="26" t="s">
        <v>174</v>
      </c>
      <c r="O33" s="26" t="s">
        <v>220</v>
      </c>
      <c r="P33" s="29">
        <v>42521</v>
      </c>
      <c r="Q33" s="26" t="s">
        <v>175</v>
      </c>
      <c r="R33" s="26"/>
      <c r="S33" s="26"/>
      <c r="T33" s="26"/>
      <c r="U33" s="26"/>
      <c r="V33" s="26"/>
      <c r="W33" s="26"/>
      <c r="X33" s="30"/>
      <c r="Y33" s="12">
        <v>26</v>
      </c>
      <c r="AC33" s="13"/>
      <c r="AD33" s="13"/>
      <c r="AE33" s="14"/>
      <c r="AG33" s="21">
        <f t="shared" ref="AG33" ca="1" si="75">IF(L33="","",IF(AND(L33&gt;TODAY(),S33=""),3,IF(AND(L33&lt;TODAY(),S33=""),0,IF(AND(L33&gt;TODAY(),AH33&lt;=2),3,IF(AND(L33&lt;=TODAY(),AH33&lt;=2),0,IF(S33="",""))))))</f>
        <v>3</v>
      </c>
      <c r="AH33" s="21" t="str">
        <f t="shared" ref="AH33" si="76">+IF(S33="","",IF(S33="Realizada",3,IF(S33="Realizada parcialmente",2,IF(S33="Planificada",1,0))))</f>
        <v/>
      </c>
      <c r="AI33" s="22" t="str">
        <f t="shared" ref="AI33" si="77">+IF(L33="","",IF(P33="","",IF(P33&gt;=L33,0,"")))</f>
        <v/>
      </c>
      <c r="AJ33" s="22"/>
      <c r="AK33" s="22"/>
    </row>
    <row r="34" spans="1:37" s="12" customFormat="1" ht="409.5" x14ac:dyDescent="0.25">
      <c r="A34" s="25" t="s">
        <v>50</v>
      </c>
      <c r="B34" s="26" t="s">
        <v>135</v>
      </c>
      <c r="C34" s="26" t="s">
        <v>41</v>
      </c>
      <c r="D34" s="26" t="s">
        <v>15</v>
      </c>
      <c r="E34" s="26" t="s">
        <v>108</v>
      </c>
      <c r="F34" s="26" t="s">
        <v>20</v>
      </c>
      <c r="G34" s="26" t="s">
        <v>52</v>
      </c>
      <c r="H34" s="26" t="s">
        <v>136</v>
      </c>
      <c r="I34" s="26" t="s">
        <v>137</v>
      </c>
      <c r="J34" s="26" t="s">
        <v>138</v>
      </c>
      <c r="K34" s="26" t="s">
        <v>139</v>
      </c>
      <c r="L34" s="27">
        <v>42155</v>
      </c>
      <c r="M34" s="28"/>
      <c r="N34" s="26" t="s">
        <v>140</v>
      </c>
      <c r="O34" s="26"/>
      <c r="P34" s="29"/>
      <c r="Q34" s="26"/>
      <c r="R34" s="26" t="s">
        <v>141</v>
      </c>
      <c r="S34" s="26" t="s">
        <v>12</v>
      </c>
      <c r="T34" s="26" t="s">
        <v>142</v>
      </c>
      <c r="U34" s="26"/>
      <c r="V34" s="26"/>
      <c r="W34" s="26" t="s">
        <v>48</v>
      </c>
      <c r="X34" s="30" t="s">
        <v>346</v>
      </c>
      <c r="Y34" s="12">
        <v>25</v>
      </c>
      <c r="AC34" s="13"/>
      <c r="AD34" s="13"/>
      <c r="AE34" s="14"/>
      <c r="AG34" s="21" t="b">
        <f t="shared" ref="AG34" ca="1" si="78">IF(L34="","",IF(AND(L34&gt;TODAY(),S34=""),3,IF(AND(L34&lt;TODAY(),S34=""),0,IF(AND(L34&gt;TODAY(),AH34&lt;=2),3,IF(AND(L34&lt;=TODAY(),AH34&lt;=2),0,IF(S34="",""))))))</f>
        <v>0</v>
      </c>
      <c r="AH34" s="21">
        <f t="shared" ref="AH34" si="79">+IF(S34="","",IF(S34="Realizada",3,IF(S34="Realizada parcialmente",2,IF(S34="Planificada",1,0))))</f>
        <v>3</v>
      </c>
      <c r="AI34" s="22" t="str">
        <f t="shared" ref="AI34" si="80">+IF(L34="","",IF(P34="","",IF(P34&gt;=L34,0,"")))</f>
        <v/>
      </c>
      <c r="AJ34" s="22"/>
      <c r="AK34" s="22"/>
    </row>
    <row r="35" spans="1:37" s="12" customFormat="1" ht="84.75" customHeight="1" x14ac:dyDescent="0.25">
      <c r="A35" s="25" t="s">
        <v>50</v>
      </c>
      <c r="B35" s="26" t="s">
        <v>143</v>
      </c>
      <c r="C35" s="26" t="s">
        <v>41</v>
      </c>
      <c r="D35" s="26" t="s">
        <v>15</v>
      </c>
      <c r="E35" s="26" t="s">
        <v>108</v>
      </c>
      <c r="F35" s="26" t="s">
        <v>20</v>
      </c>
      <c r="G35" s="26" t="s">
        <v>144</v>
      </c>
      <c r="H35" s="26" t="s">
        <v>274</v>
      </c>
      <c r="I35" s="26" t="s">
        <v>299</v>
      </c>
      <c r="J35" s="26" t="s">
        <v>145</v>
      </c>
      <c r="K35" s="26" t="s">
        <v>146</v>
      </c>
      <c r="L35" s="27">
        <v>42155</v>
      </c>
      <c r="M35" s="28"/>
      <c r="N35" s="26" t="s">
        <v>47</v>
      </c>
      <c r="O35" s="26"/>
      <c r="P35" s="29"/>
      <c r="Q35" s="26" t="s">
        <v>147</v>
      </c>
      <c r="R35" s="26"/>
      <c r="S35" s="26" t="s">
        <v>12</v>
      </c>
      <c r="T35" s="26" t="s">
        <v>148</v>
      </c>
      <c r="U35" s="26"/>
      <c r="V35" s="26"/>
      <c r="W35" s="26" t="s">
        <v>48</v>
      </c>
      <c r="X35" s="30" t="s">
        <v>49</v>
      </c>
      <c r="Y35" s="12">
        <v>24</v>
      </c>
      <c r="AC35" s="13"/>
      <c r="AD35" s="13"/>
      <c r="AE35" s="14"/>
      <c r="AG35" s="21" t="b">
        <f t="shared" ref="AG35" ca="1" si="81">IF(L35="","",IF(AND(L35&gt;TODAY(),S35=""),3,IF(AND(L35&lt;TODAY(),S35=""),0,IF(AND(L35&gt;TODAY(),AH35&lt;=2),3,IF(AND(L35&lt;=TODAY(),AH35&lt;=2),0,IF(S35="",""))))))</f>
        <v>0</v>
      </c>
      <c r="AH35" s="21">
        <f t="shared" ref="AH35" si="82">+IF(S35="","",IF(S35="Realizada",3,IF(S35="Realizada parcialmente",2,IF(S35="Planificada",1,0))))</f>
        <v>3</v>
      </c>
      <c r="AI35" s="22" t="str">
        <f t="shared" ref="AI35" si="83">+IF(L35="","",IF(P35="","",IF(P35&gt;=L35,0,"")))</f>
        <v/>
      </c>
      <c r="AJ35" s="22"/>
      <c r="AK35" s="22"/>
    </row>
    <row r="36" spans="1:37" s="12" customFormat="1" ht="77.25" customHeight="1" x14ac:dyDescent="0.25">
      <c r="A36" s="25" t="s">
        <v>84</v>
      </c>
      <c r="B36" s="26" t="s">
        <v>165</v>
      </c>
      <c r="C36" s="26" t="s">
        <v>41</v>
      </c>
      <c r="D36" s="26" t="s">
        <v>15</v>
      </c>
      <c r="E36" s="26" t="s">
        <v>108</v>
      </c>
      <c r="F36" s="26" t="s">
        <v>17</v>
      </c>
      <c r="G36" s="26"/>
      <c r="H36" s="26" t="s">
        <v>273</v>
      </c>
      <c r="I36" s="26" t="s">
        <v>301</v>
      </c>
      <c r="J36" s="26" t="s">
        <v>322</v>
      </c>
      <c r="K36" s="26" t="s">
        <v>333</v>
      </c>
      <c r="L36" s="27" t="s">
        <v>115</v>
      </c>
      <c r="M36" s="28"/>
      <c r="N36" s="26" t="s">
        <v>166</v>
      </c>
      <c r="O36" s="26"/>
      <c r="P36" s="29"/>
      <c r="Q36" s="26"/>
      <c r="R36" s="26"/>
      <c r="S36" s="26" t="s">
        <v>12</v>
      </c>
      <c r="T36" s="26"/>
      <c r="U36" s="26"/>
      <c r="V36" s="26"/>
      <c r="W36" s="26"/>
      <c r="X36" s="30"/>
      <c r="Y36" s="12">
        <v>23</v>
      </c>
      <c r="AC36" s="13"/>
      <c r="AD36" s="13"/>
      <c r="AE36" s="14"/>
      <c r="AG36" s="21" t="b">
        <f t="shared" ref="AG36" ca="1" si="84">IF(L36="","",IF(AND(L36&gt;TODAY(),S36=""),3,IF(AND(L36&lt;TODAY(),S36=""),0,IF(AND(L36&gt;TODAY(),AH36&lt;=2),3,IF(AND(L36&lt;=TODAY(),AH36&lt;=2),0,IF(S36="",""))))))</f>
        <v>0</v>
      </c>
      <c r="AH36" s="21">
        <f t="shared" ref="AH36" si="85">+IF(S36="","",IF(S36="Realizada",3,IF(S36="Realizada parcialmente",2,IF(S36="Planificada",1,0))))</f>
        <v>3</v>
      </c>
      <c r="AI36" s="22" t="str">
        <f t="shared" ref="AI36" si="86">+IF(L36="","",IF(P36="","",IF(P36&gt;=L36,0,"")))</f>
        <v/>
      </c>
      <c r="AJ36" s="22"/>
      <c r="AK36" s="22"/>
    </row>
    <row r="37" spans="1:37" s="12" customFormat="1" ht="409.5" x14ac:dyDescent="0.25">
      <c r="A37" s="25" t="s">
        <v>50</v>
      </c>
      <c r="B37" s="26" t="s">
        <v>107</v>
      </c>
      <c r="C37" s="26" t="s">
        <v>41</v>
      </c>
      <c r="D37" s="26" t="s">
        <v>15</v>
      </c>
      <c r="E37" s="26" t="s">
        <v>108</v>
      </c>
      <c r="F37" s="26" t="s">
        <v>20</v>
      </c>
      <c r="G37" s="26" t="s">
        <v>52</v>
      </c>
      <c r="H37" s="26" t="s">
        <v>278</v>
      </c>
      <c r="I37" s="26" t="s">
        <v>296</v>
      </c>
      <c r="J37" s="26" t="s">
        <v>109</v>
      </c>
      <c r="K37" s="26" t="s">
        <v>110</v>
      </c>
      <c r="L37" s="27">
        <v>42035</v>
      </c>
      <c r="M37" s="28"/>
      <c r="N37" s="26" t="s">
        <v>111</v>
      </c>
      <c r="O37" s="26"/>
      <c r="P37" s="29"/>
      <c r="Q37" s="26" t="s">
        <v>347</v>
      </c>
      <c r="R37" s="26" t="s">
        <v>112</v>
      </c>
      <c r="S37" s="26" t="s">
        <v>12</v>
      </c>
      <c r="T37" s="26" t="s">
        <v>113</v>
      </c>
      <c r="U37" s="26"/>
      <c r="V37" s="26"/>
      <c r="W37" s="26" t="s">
        <v>48</v>
      </c>
      <c r="X37" s="30" t="s">
        <v>346</v>
      </c>
      <c r="Y37" s="12">
        <v>22</v>
      </c>
      <c r="AC37" s="13"/>
      <c r="AD37" s="13"/>
      <c r="AE37" s="14"/>
      <c r="AG37" s="21" t="b">
        <f t="shared" ref="AG37" ca="1" si="87">IF(L37="","",IF(AND(L37&gt;TODAY(),S37=""),3,IF(AND(L37&lt;TODAY(),S37=""),0,IF(AND(L37&gt;TODAY(),AH37&lt;=2),3,IF(AND(L37&lt;=TODAY(),AH37&lt;=2),0,IF(S37="",""))))))</f>
        <v>0</v>
      </c>
      <c r="AH37" s="21">
        <f t="shared" ref="AH37" si="88">+IF(S37="","",IF(S37="Realizada",3,IF(S37="Realizada parcialmente",2,IF(S37="Planificada",1,0))))</f>
        <v>3</v>
      </c>
      <c r="AI37" s="22" t="str">
        <f t="shared" ref="AI37" si="89">+IF(L37="","",IF(P37="","",IF(P37&gt;=L37,0,"")))</f>
        <v/>
      </c>
      <c r="AJ37" s="22"/>
      <c r="AK37" s="22"/>
    </row>
    <row r="38" spans="1:37" s="12" customFormat="1" ht="105" customHeight="1" x14ac:dyDescent="0.25">
      <c r="A38" s="25" t="s">
        <v>245</v>
      </c>
      <c r="B38" s="26" t="s">
        <v>149</v>
      </c>
      <c r="C38" s="26" t="s">
        <v>41</v>
      </c>
      <c r="D38" s="26" t="s">
        <v>15</v>
      </c>
      <c r="E38" s="26" t="s">
        <v>108</v>
      </c>
      <c r="F38" s="26" t="s">
        <v>17</v>
      </c>
      <c r="G38" s="26"/>
      <c r="H38" s="26" t="s">
        <v>150</v>
      </c>
      <c r="I38" s="26" t="s">
        <v>151</v>
      </c>
      <c r="J38" s="26" t="s">
        <v>152</v>
      </c>
      <c r="K38" s="26" t="s">
        <v>153</v>
      </c>
      <c r="L38" s="27">
        <v>42155</v>
      </c>
      <c r="M38" s="28"/>
      <c r="N38" s="26"/>
      <c r="O38" s="26"/>
      <c r="P38" s="29"/>
      <c r="Q38" s="26"/>
      <c r="R38" s="26" t="s">
        <v>154</v>
      </c>
      <c r="S38" s="26" t="s">
        <v>12</v>
      </c>
      <c r="T38" s="26" t="s">
        <v>155</v>
      </c>
      <c r="U38" s="26"/>
      <c r="V38" s="26"/>
      <c r="W38" s="26" t="s">
        <v>48</v>
      </c>
      <c r="X38" s="30" t="s">
        <v>346</v>
      </c>
      <c r="Y38" s="12">
        <v>21</v>
      </c>
      <c r="AC38" s="13"/>
      <c r="AD38" s="13"/>
      <c r="AE38" s="14"/>
      <c r="AG38" s="21" t="b">
        <f t="shared" ref="AG38" ca="1" si="90">IF(L38="","",IF(AND(L38&gt;TODAY(),S38=""),3,IF(AND(L38&lt;TODAY(),S38=""),0,IF(AND(L38&gt;TODAY(),AH38&lt;=2),3,IF(AND(L38&lt;=TODAY(),AH38&lt;=2),0,IF(S38="",""))))))</f>
        <v>0</v>
      </c>
      <c r="AH38" s="21">
        <f t="shared" ref="AH38" si="91">+IF(S38="","",IF(S38="Realizada",3,IF(S38="Realizada parcialmente",2,IF(S38="Planificada",1,0))))</f>
        <v>3</v>
      </c>
      <c r="AI38" s="22" t="str">
        <f t="shared" ref="AI38" si="92">+IF(L38="","",IF(P38="","",IF(P38&gt;=L38,0,"")))</f>
        <v/>
      </c>
      <c r="AJ38" s="22"/>
      <c r="AK38" s="22"/>
    </row>
    <row r="39" spans="1:37" s="12" customFormat="1" ht="117.75" customHeight="1" x14ac:dyDescent="0.25">
      <c r="A39" s="25" t="s">
        <v>245</v>
      </c>
      <c r="B39" s="26" t="s">
        <v>156</v>
      </c>
      <c r="C39" s="26" t="s">
        <v>41</v>
      </c>
      <c r="D39" s="26" t="s">
        <v>15</v>
      </c>
      <c r="E39" s="26" t="s">
        <v>108</v>
      </c>
      <c r="F39" s="26" t="s">
        <v>17</v>
      </c>
      <c r="G39" s="26"/>
      <c r="H39" s="26" t="s">
        <v>157</v>
      </c>
      <c r="I39" s="26" t="s">
        <v>44</v>
      </c>
      <c r="J39" s="26" t="s">
        <v>158</v>
      </c>
      <c r="K39" s="26" t="s">
        <v>159</v>
      </c>
      <c r="L39" s="27">
        <v>42155</v>
      </c>
      <c r="M39" s="28"/>
      <c r="N39" s="26" t="s">
        <v>59</v>
      </c>
      <c r="O39" s="26"/>
      <c r="P39" s="29"/>
      <c r="Q39" s="26"/>
      <c r="R39" s="26" t="s">
        <v>160</v>
      </c>
      <c r="S39" s="26" t="s">
        <v>12</v>
      </c>
      <c r="T39" s="26" t="s">
        <v>155</v>
      </c>
      <c r="U39" s="26"/>
      <c r="V39" s="26"/>
      <c r="W39" s="26" t="s">
        <v>48</v>
      </c>
      <c r="X39" s="30" t="s">
        <v>346</v>
      </c>
      <c r="Y39" s="12">
        <v>20</v>
      </c>
      <c r="AC39" s="13"/>
      <c r="AD39" s="13"/>
      <c r="AE39" s="14"/>
      <c r="AG39" s="21" t="b">
        <f t="shared" ref="AG39" ca="1" si="93">IF(L39="","",IF(AND(L39&gt;TODAY(),S39=""),3,IF(AND(L39&lt;TODAY(),S39=""),0,IF(AND(L39&gt;TODAY(),AH39&lt;=2),3,IF(AND(L39&lt;=TODAY(),AH39&lt;=2),0,IF(S39="",""))))))</f>
        <v>0</v>
      </c>
      <c r="AH39" s="21">
        <f t="shared" ref="AH39" si="94">+IF(S39="","",IF(S39="Realizada",3,IF(S39="Realizada parcialmente",2,IF(S39="Planificada",1,0))))</f>
        <v>3</v>
      </c>
      <c r="AI39" s="22" t="str">
        <f t="shared" ref="AI39" si="95">+IF(L39="","",IF(P39="","",IF(P39&gt;=L39,0,"")))</f>
        <v/>
      </c>
      <c r="AJ39" s="22"/>
      <c r="AK39" s="22"/>
    </row>
    <row r="40" spans="1:37" s="12" customFormat="1" ht="84" customHeight="1" x14ac:dyDescent="0.25">
      <c r="A40" s="25" t="s">
        <v>245</v>
      </c>
      <c r="B40" s="26" t="s">
        <v>161</v>
      </c>
      <c r="C40" s="26" t="s">
        <v>41</v>
      </c>
      <c r="D40" s="26" t="s">
        <v>15</v>
      </c>
      <c r="E40" s="26" t="s">
        <v>108</v>
      </c>
      <c r="F40" s="26" t="s">
        <v>17</v>
      </c>
      <c r="G40" s="26"/>
      <c r="H40" s="26" t="s">
        <v>162</v>
      </c>
      <c r="I40" s="26" t="s">
        <v>300</v>
      </c>
      <c r="J40" s="26" t="s">
        <v>163</v>
      </c>
      <c r="K40" s="26" t="s">
        <v>164</v>
      </c>
      <c r="L40" s="27">
        <v>42155</v>
      </c>
      <c r="M40" s="28"/>
      <c r="N40" s="26" t="s">
        <v>47</v>
      </c>
      <c r="O40" s="26"/>
      <c r="P40" s="29"/>
      <c r="Q40" s="26"/>
      <c r="R40" s="26"/>
      <c r="S40" s="26" t="s">
        <v>12</v>
      </c>
      <c r="T40" s="26"/>
      <c r="U40" s="26"/>
      <c r="V40" s="26"/>
      <c r="W40" s="26" t="s">
        <v>48</v>
      </c>
      <c r="X40" s="30" t="s">
        <v>346</v>
      </c>
      <c r="Y40" s="12">
        <v>19</v>
      </c>
      <c r="AC40" s="13"/>
      <c r="AD40" s="13"/>
      <c r="AE40" s="14"/>
      <c r="AG40" s="21" t="b">
        <f t="shared" ref="AG40" ca="1" si="96">IF(L40="","",IF(AND(L40&gt;TODAY(),S40=""),3,IF(AND(L40&lt;TODAY(),S40=""),0,IF(AND(L40&gt;TODAY(),AH40&lt;=2),3,IF(AND(L40&lt;=TODAY(),AH40&lt;=2),0,IF(S40="",""))))))</f>
        <v>0</v>
      </c>
      <c r="AH40" s="21">
        <f t="shared" ref="AH40" si="97">+IF(S40="","",IF(S40="Realizada",3,IF(S40="Realizada parcialmente",2,IF(S40="Planificada",1,0))))</f>
        <v>3</v>
      </c>
      <c r="AI40" s="22" t="str">
        <f t="shared" ref="AI40" si="98">+IF(L40="","",IF(P40="","",IF(P40&gt;=L40,0,"")))</f>
        <v/>
      </c>
      <c r="AJ40" s="22"/>
      <c r="AK40" s="22"/>
    </row>
    <row r="41" spans="1:37" s="12" customFormat="1" ht="66.75" customHeight="1" x14ac:dyDescent="0.25">
      <c r="A41" s="25" t="s">
        <v>245</v>
      </c>
      <c r="B41" s="26" t="s">
        <v>122</v>
      </c>
      <c r="C41" s="26" t="s">
        <v>41</v>
      </c>
      <c r="D41" s="26" t="s">
        <v>15</v>
      </c>
      <c r="E41" s="26" t="s">
        <v>108</v>
      </c>
      <c r="F41" s="26" t="s">
        <v>17</v>
      </c>
      <c r="G41" s="26"/>
      <c r="H41" s="26" t="s">
        <v>276</v>
      </c>
      <c r="I41" s="26"/>
      <c r="J41" s="26" t="s">
        <v>123</v>
      </c>
      <c r="K41" s="26" t="s">
        <v>124</v>
      </c>
      <c r="L41" s="27">
        <v>42155</v>
      </c>
      <c r="M41" s="28"/>
      <c r="N41" s="26" t="s">
        <v>47</v>
      </c>
      <c r="O41" s="26"/>
      <c r="P41" s="29"/>
      <c r="Q41" s="26"/>
      <c r="R41" s="26"/>
      <c r="S41" s="26" t="s">
        <v>12</v>
      </c>
      <c r="T41" s="26" t="s">
        <v>125</v>
      </c>
      <c r="U41" s="26"/>
      <c r="V41" s="26"/>
      <c r="W41" s="26" t="s">
        <v>48</v>
      </c>
      <c r="X41" s="30" t="s">
        <v>346</v>
      </c>
      <c r="Y41" s="12">
        <v>18</v>
      </c>
      <c r="AC41" s="13"/>
      <c r="AD41" s="13"/>
      <c r="AE41" s="14"/>
      <c r="AG41" s="21" t="b">
        <f t="shared" ref="AG41" ca="1" si="99">IF(L41="","",IF(AND(L41&gt;TODAY(),S41=""),3,IF(AND(L41&lt;TODAY(),S41=""),0,IF(AND(L41&gt;TODAY(),AH41&lt;=2),3,IF(AND(L41&lt;=TODAY(),AH41&lt;=2),0,IF(S41="",""))))))</f>
        <v>0</v>
      </c>
      <c r="AH41" s="21">
        <f t="shared" ref="AH41" si="100">+IF(S41="","",IF(S41="Realizada",3,IF(S41="Realizada parcialmente",2,IF(S41="Planificada",1,0))))</f>
        <v>3</v>
      </c>
      <c r="AI41" s="22" t="str">
        <f t="shared" ref="AI41" si="101">+IF(L41="","",IF(P41="","",IF(P41&gt;=L41,0,"")))</f>
        <v/>
      </c>
      <c r="AJ41" s="22"/>
      <c r="AK41" s="22"/>
    </row>
    <row r="42" spans="1:37" s="12" customFormat="1" ht="64.5" customHeight="1" x14ac:dyDescent="0.25">
      <c r="A42" s="25" t="s">
        <v>245</v>
      </c>
      <c r="B42" s="26" t="s">
        <v>126</v>
      </c>
      <c r="C42" s="26" t="s">
        <v>41</v>
      </c>
      <c r="D42" s="26" t="s">
        <v>15</v>
      </c>
      <c r="E42" s="26" t="s">
        <v>108</v>
      </c>
      <c r="F42" s="26" t="s">
        <v>17</v>
      </c>
      <c r="G42" s="26"/>
      <c r="H42" s="26" t="s">
        <v>277</v>
      </c>
      <c r="I42" s="26" t="s">
        <v>297</v>
      </c>
      <c r="J42" s="26" t="s">
        <v>323</v>
      </c>
      <c r="K42" s="26" t="s">
        <v>127</v>
      </c>
      <c r="L42" s="27">
        <v>42155</v>
      </c>
      <c r="M42" s="28"/>
      <c r="N42" s="26" t="s">
        <v>47</v>
      </c>
      <c r="O42" s="26"/>
      <c r="P42" s="29"/>
      <c r="Q42" s="26"/>
      <c r="R42" s="26"/>
      <c r="S42" s="26" t="s">
        <v>12</v>
      </c>
      <c r="T42" s="26" t="s">
        <v>128</v>
      </c>
      <c r="U42" s="26"/>
      <c r="V42" s="26"/>
      <c r="W42" s="26" t="s">
        <v>48</v>
      </c>
      <c r="X42" s="30" t="s">
        <v>346</v>
      </c>
      <c r="Y42" s="12">
        <v>17</v>
      </c>
      <c r="AC42" s="13"/>
      <c r="AD42" s="13"/>
      <c r="AE42" s="14"/>
      <c r="AG42" s="21" t="b">
        <f t="shared" ref="AG42" ca="1" si="102">IF(L42="","",IF(AND(L42&gt;TODAY(),S42=""),3,IF(AND(L42&lt;TODAY(),S42=""),0,IF(AND(L42&gt;TODAY(),AH42&lt;=2),3,IF(AND(L42&lt;=TODAY(),AH42&lt;=2),0,IF(S42="",""))))))</f>
        <v>0</v>
      </c>
      <c r="AH42" s="21">
        <f t="shared" ref="AH42" si="103">+IF(S42="","",IF(S42="Realizada",3,IF(S42="Realizada parcialmente",2,IF(S42="Planificada",1,0))))</f>
        <v>3</v>
      </c>
      <c r="AI42" s="22" t="str">
        <f t="shared" ref="AI42" si="104">+IF(L42="","",IF(P42="","",IF(P42&gt;=L42,0,"")))</f>
        <v/>
      </c>
      <c r="AJ42" s="22"/>
      <c r="AK42" s="22"/>
    </row>
    <row r="43" spans="1:37" s="12" customFormat="1" ht="127.5" customHeight="1" x14ac:dyDescent="0.25">
      <c r="A43" s="25" t="s">
        <v>245</v>
      </c>
      <c r="B43" s="26" t="s">
        <v>129</v>
      </c>
      <c r="C43" s="26" t="s">
        <v>41</v>
      </c>
      <c r="D43" s="26" t="s">
        <v>15</v>
      </c>
      <c r="E43" s="26" t="s">
        <v>108</v>
      </c>
      <c r="F43" s="26" t="s">
        <v>17</v>
      </c>
      <c r="G43" s="26"/>
      <c r="H43" s="26" t="s">
        <v>275</v>
      </c>
      <c r="I43" s="26" t="s">
        <v>298</v>
      </c>
      <c r="J43" s="26" t="s">
        <v>130</v>
      </c>
      <c r="K43" s="26" t="s">
        <v>131</v>
      </c>
      <c r="L43" s="27">
        <v>42155</v>
      </c>
      <c r="M43" s="28"/>
      <c r="N43" s="26" t="s">
        <v>47</v>
      </c>
      <c r="O43" s="26"/>
      <c r="P43" s="29"/>
      <c r="Q43" s="26" t="s">
        <v>132</v>
      </c>
      <c r="R43" s="26" t="s">
        <v>133</v>
      </c>
      <c r="S43" s="26" t="s">
        <v>12</v>
      </c>
      <c r="T43" s="26" t="s">
        <v>134</v>
      </c>
      <c r="U43" s="26"/>
      <c r="V43" s="26"/>
      <c r="W43" s="26" t="s">
        <v>48</v>
      </c>
      <c r="X43" s="30" t="s">
        <v>346</v>
      </c>
      <c r="Y43" s="12">
        <v>16</v>
      </c>
      <c r="AC43" s="13"/>
      <c r="AD43" s="13"/>
      <c r="AE43" s="14"/>
      <c r="AG43" s="21" t="b">
        <f t="shared" ref="AG43" ca="1" si="105">IF(L43="","",IF(AND(L43&gt;TODAY(),S43=""),3,IF(AND(L43&lt;TODAY(),S43=""),0,IF(AND(L43&gt;TODAY(),AH43&lt;=2),3,IF(AND(L43&lt;=TODAY(),AH43&lt;=2),0,IF(S43="",""))))))</f>
        <v>0</v>
      </c>
      <c r="AH43" s="21">
        <f t="shared" ref="AH43" si="106">+IF(S43="","",IF(S43="Realizada",3,IF(S43="Realizada parcialmente",2,IF(S43="Planificada",1,0))))</f>
        <v>3</v>
      </c>
      <c r="AI43" s="22" t="str">
        <f t="shared" ref="AI43" si="107">+IF(L43="","",IF(P43="","",IF(P43&gt;=L43,0,"")))</f>
        <v/>
      </c>
      <c r="AJ43" s="22"/>
      <c r="AK43" s="22"/>
    </row>
    <row r="44" spans="1:37" s="12" customFormat="1" ht="81" customHeight="1" x14ac:dyDescent="0.25">
      <c r="A44" s="25" t="s">
        <v>50</v>
      </c>
      <c r="B44" s="26" t="s">
        <v>51</v>
      </c>
      <c r="C44" s="26" t="s">
        <v>41</v>
      </c>
      <c r="D44" s="26" t="s">
        <v>15</v>
      </c>
      <c r="E44" s="26" t="s">
        <v>253</v>
      </c>
      <c r="F44" s="26" t="s">
        <v>24</v>
      </c>
      <c r="G44" s="26" t="s">
        <v>52</v>
      </c>
      <c r="H44" s="26" t="s">
        <v>289</v>
      </c>
      <c r="I44" s="26"/>
      <c r="J44" s="26" t="s">
        <v>53</v>
      </c>
      <c r="K44" s="26" t="s">
        <v>54</v>
      </c>
      <c r="L44" s="27"/>
      <c r="M44" s="28"/>
      <c r="N44" s="26" t="s">
        <v>47</v>
      </c>
      <c r="O44" s="26"/>
      <c r="P44" s="29"/>
      <c r="Q44" s="26"/>
      <c r="R44" s="26" t="s">
        <v>357</v>
      </c>
      <c r="S44" s="26" t="s">
        <v>12</v>
      </c>
      <c r="T44" s="26" t="s">
        <v>356</v>
      </c>
      <c r="U44" s="26"/>
      <c r="V44" s="26"/>
      <c r="W44" s="26" t="s">
        <v>48</v>
      </c>
      <c r="X44" s="30" t="s">
        <v>346</v>
      </c>
      <c r="Y44" s="12">
        <v>15</v>
      </c>
      <c r="AC44" s="13"/>
      <c r="AD44" s="13"/>
      <c r="AE44" s="14"/>
      <c r="AG44" s="21" t="str">
        <f t="shared" ref="AG44" ca="1" si="108">IF(L44="","",IF(AND(L44&gt;TODAY(),S44=""),3,IF(AND(L44&lt;TODAY(),S44=""),0,IF(AND(L44&gt;TODAY(),AH44&lt;=2),3,IF(AND(L44&lt;=TODAY(),AH44&lt;=2),0,IF(S44="",""))))))</f>
        <v/>
      </c>
      <c r="AH44" s="21">
        <f t="shared" ref="AH44" si="109">+IF(S44="","",IF(S44="Realizada",3,IF(S44="Realizada parcialmente",2,IF(S44="Planificada",1,0))))</f>
        <v>3</v>
      </c>
      <c r="AI44" s="22" t="str">
        <f t="shared" ref="AI44" si="110">+IF(L44="","",IF(P44="","",IF(P44&gt;=L44,0,"")))</f>
        <v/>
      </c>
      <c r="AJ44" s="22"/>
      <c r="AK44" s="22"/>
    </row>
    <row r="45" spans="1:37" s="12" customFormat="1" ht="132" customHeight="1" x14ac:dyDescent="0.25">
      <c r="A45" s="25" t="s">
        <v>50</v>
      </c>
      <c r="B45" s="26" t="s">
        <v>117</v>
      </c>
      <c r="C45" s="26" t="s">
        <v>41</v>
      </c>
      <c r="D45" s="26" t="s">
        <v>15</v>
      </c>
      <c r="E45" s="26" t="s">
        <v>251</v>
      </c>
      <c r="F45" s="26" t="s">
        <v>20</v>
      </c>
      <c r="G45" s="26" t="s">
        <v>118</v>
      </c>
      <c r="H45" s="26" t="s">
        <v>280</v>
      </c>
      <c r="I45" s="26" t="s">
        <v>294</v>
      </c>
      <c r="J45" s="26" t="s">
        <v>325</v>
      </c>
      <c r="K45" s="26" t="s">
        <v>331</v>
      </c>
      <c r="L45" s="27">
        <v>42155</v>
      </c>
      <c r="M45" s="28"/>
      <c r="N45" s="26" t="s">
        <v>119</v>
      </c>
      <c r="O45" s="26"/>
      <c r="P45" s="29"/>
      <c r="Q45" s="26" t="s">
        <v>350</v>
      </c>
      <c r="R45" s="26" t="s">
        <v>120</v>
      </c>
      <c r="S45" s="26" t="s">
        <v>12</v>
      </c>
      <c r="T45" s="26" t="s">
        <v>121</v>
      </c>
      <c r="U45" s="26"/>
      <c r="V45" s="26"/>
      <c r="W45" s="26" t="s">
        <v>48</v>
      </c>
      <c r="X45" s="30" t="s">
        <v>346</v>
      </c>
      <c r="Y45" s="12">
        <v>14</v>
      </c>
      <c r="AC45" s="13"/>
      <c r="AD45" s="13"/>
      <c r="AE45" s="14"/>
      <c r="AG45" s="21" t="b">
        <f t="shared" ref="AG45" ca="1" si="111">IF(L45="","",IF(AND(L45&gt;TODAY(),S45=""),3,IF(AND(L45&lt;TODAY(),S45=""),0,IF(AND(L45&gt;TODAY(),AH45&lt;=2),3,IF(AND(L45&lt;=TODAY(),AH45&lt;=2),0,IF(S45="",""))))))</f>
        <v>0</v>
      </c>
      <c r="AH45" s="21">
        <f t="shared" ref="AH45" si="112">+IF(S45="","",IF(S45="Realizada",3,IF(S45="Realizada parcialmente",2,IF(S45="Planificada",1,0))))</f>
        <v>3</v>
      </c>
      <c r="AI45" s="22" t="str">
        <f t="shared" ref="AI45" si="113">+IF(L45="","",IF(P45="","",IF(P45&gt;=L45,0,"")))</f>
        <v/>
      </c>
      <c r="AJ45" s="22"/>
      <c r="AK45" s="22"/>
    </row>
    <row r="46" spans="1:37" s="12" customFormat="1" ht="107.25" customHeight="1" x14ac:dyDescent="0.25">
      <c r="A46" s="25" t="s">
        <v>50</v>
      </c>
      <c r="B46" s="26" t="s">
        <v>92</v>
      </c>
      <c r="C46" s="26" t="s">
        <v>41</v>
      </c>
      <c r="D46" s="26" t="s">
        <v>15</v>
      </c>
      <c r="E46" s="26" t="s">
        <v>251</v>
      </c>
      <c r="F46" s="26" t="s">
        <v>20</v>
      </c>
      <c r="G46" s="26" t="s">
        <v>52</v>
      </c>
      <c r="H46" s="26" t="s">
        <v>281</v>
      </c>
      <c r="I46" s="26" t="s">
        <v>294</v>
      </c>
      <c r="J46" s="26" t="s">
        <v>326</v>
      </c>
      <c r="K46" s="26" t="s">
        <v>93</v>
      </c>
      <c r="L46" s="27" t="s">
        <v>94</v>
      </c>
      <c r="M46" s="28"/>
      <c r="N46" s="26" t="s">
        <v>95</v>
      </c>
      <c r="O46" s="26"/>
      <c r="P46" s="29"/>
      <c r="Q46" s="26" t="s">
        <v>96</v>
      </c>
      <c r="R46" s="26" t="s">
        <v>97</v>
      </c>
      <c r="S46" s="26" t="s">
        <v>12</v>
      </c>
      <c r="T46" s="26" t="s">
        <v>98</v>
      </c>
      <c r="U46" s="26" t="s">
        <v>69</v>
      </c>
      <c r="V46" s="26"/>
      <c r="W46" s="26" t="s">
        <v>48</v>
      </c>
      <c r="X46" s="30" t="s">
        <v>346</v>
      </c>
      <c r="Y46" s="12">
        <v>13</v>
      </c>
      <c r="AC46" s="13"/>
      <c r="AD46" s="13"/>
      <c r="AE46" s="14"/>
      <c r="AG46" s="21" t="b">
        <f t="shared" ref="AG46" ca="1" si="114">IF(L46="","",IF(AND(L46&gt;TODAY(),S46=""),3,IF(AND(L46&lt;TODAY(),S46=""),0,IF(AND(L46&gt;TODAY(),AH46&lt;=2),3,IF(AND(L46&lt;=TODAY(),AH46&lt;=2),0,IF(S46="",""))))))</f>
        <v>0</v>
      </c>
      <c r="AH46" s="21">
        <f t="shared" ref="AH46" si="115">+IF(S46="","",IF(S46="Realizada",3,IF(S46="Realizada parcialmente",2,IF(S46="Planificada",1,0))))</f>
        <v>3</v>
      </c>
      <c r="AI46" s="22" t="str">
        <f t="shared" ref="AI46" si="116">+IF(L46="","",IF(P46="","",IF(P46&gt;=L46,0,"")))</f>
        <v/>
      </c>
      <c r="AJ46" s="22"/>
      <c r="AK46" s="22"/>
    </row>
    <row r="47" spans="1:37" s="12" customFormat="1" ht="140.25" x14ac:dyDescent="0.25">
      <c r="A47" s="25" t="s">
        <v>84</v>
      </c>
      <c r="B47" s="26" t="s">
        <v>114</v>
      </c>
      <c r="C47" s="26" t="s">
        <v>41</v>
      </c>
      <c r="D47" s="26" t="s">
        <v>15</v>
      </c>
      <c r="E47" s="26" t="s">
        <v>251</v>
      </c>
      <c r="F47" s="26" t="s">
        <v>17</v>
      </c>
      <c r="G47" s="26"/>
      <c r="H47" s="26" t="s">
        <v>279</v>
      </c>
      <c r="I47" s="26" t="s">
        <v>295</v>
      </c>
      <c r="J47" s="26" t="s">
        <v>324</v>
      </c>
      <c r="K47" s="26" t="s">
        <v>332</v>
      </c>
      <c r="L47" s="27" t="s">
        <v>115</v>
      </c>
      <c r="M47" s="28"/>
      <c r="N47" s="26" t="s">
        <v>116</v>
      </c>
      <c r="O47" s="26"/>
      <c r="P47" s="29"/>
      <c r="Q47" s="26" t="s">
        <v>348</v>
      </c>
      <c r="R47" s="26" t="s">
        <v>349</v>
      </c>
      <c r="S47" s="26" t="s">
        <v>12</v>
      </c>
      <c r="T47" s="26"/>
      <c r="U47" s="26"/>
      <c r="V47" s="26"/>
      <c r="W47" s="26"/>
      <c r="X47" s="30"/>
      <c r="Y47" s="12">
        <v>12</v>
      </c>
      <c r="AC47" s="13"/>
      <c r="AD47" s="13"/>
      <c r="AE47" s="14"/>
      <c r="AG47" s="21" t="b">
        <f t="shared" ref="AG47" ca="1" si="117">IF(L47="","",IF(AND(L47&gt;TODAY(),S47=""),3,IF(AND(L47&lt;TODAY(),S47=""),0,IF(AND(L47&gt;TODAY(),AH47&lt;=2),3,IF(AND(L47&lt;=TODAY(),AH47&lt;=2),0,IF(S47="",""))))))</f>
        <v>0</v>
      </c>
      <c r="AH47" s="21">
        <f t="shared" ref="AH47" si="118">+IF(S47="","",IF(S47="Realizada",3,IF(S47="Realizada parcialmente",2,IF(S47="Planificada",1,0))))</f>
        <v>3</v>
      </c>
      <c r="AI47" s="22" t="str">
        <f t="shared" ref="AI47" si="119">+IF(L47="","",IF(P47="","",IF(P47&gt;=L47,0,"")))</f>
        <v/>
      </c>
      <c r="AJ47" s="22"/>
      <c r="AK47" s="22"/>
    </row>
    <row r="48" spans="1:37" s="12" customFormat="1" ht="90.75" customHeight="1" x14ac:dyDescent="0.25">
      <c r="A48" s="25" t="s">
        <v>84</v>
      </c>
      <c r="B48" s="26" t="s">
        <v>99</v>
      </c>
      <c r="C48" s="26" t="s">
        <v>41</v>
      </c>
      <c r="D48" s="26" t="s">
        <v>15</v>
      </c>
      <c r="E48" s="26" t="s">
        <v>247</v>
      </c>
      <c r="F48" s="26" t="s">
        <v>17</v>
      </c>
      <c r="G48" s="26"/>
      <c r="H48" s="26" t="s">
        <v>282</v>
      </c>
      <c r="I48" s="26" t="s">
        <v>293</v>
      </c>
      <c r="J48" s="26" t="s">
        <v>100</v>
      </c>
      <c r="K48" s="26" t="s">
        <v>330</v>
      </c>
      <c r="L48" s="27">
        <v>42124</v>
      </c>
      <c r="M48" s="28" t="s">
        <v>101</v>
      </c>
      <c r="N48" s="26" t="s">
        <v>102</v>
      </c>
      <c r="O48" s="26"/>
      <c r="P48" s="29"/>
      <c r="Q48" s="26" t="s">
        <v>103</v>
      </c>
      <c r="R48" s="26" t="s">
        <v>351</v>
      </c>
      <c r="S48" s="26" t="s">
        <v>12</v>
      </c>
      <c r="T48" s="26"/>
      <c r="U48" s="26"/>
      <c r="V48" s="26"/>
      <c r="W48" s="26"/>
      <c r="X48" s="30"/>
      <c r="Y48" s="12">
        <v>11</v>
      </c>
      <c r="AC48" s="13"/>
      <c r="AD48" s="13"/>
      <c r="AE48" s="14"/>
      <c r="AG48" s="21" t="b">
        <f t="shared" ref="AG48" ca="1" si="120">IF(L48="","",IF(AND(L48&gt;TODAY(),S48=""),3,IF(AND(L48&lt;TODAY(),S48=""),0,IF(AND(L48&gt;TODAY(),AH48&lt;=2),3,IF(AND(L48&lt;=TODAY(),AH48&lt;=2),0,IF(S48="",""))))))</f>
        <v>0</v>
      </c>
      <c r="AH48" s="21">
        <f t="shared" ref="AH48" si="121">+IF(S48="","",IF(S48="Realizada",3,IF(S48="Realizada parcialmente",2,IF(S48="Planificada",1,0))))</f>
        <v>3</v>
      </c>
      <c r="AI48" s="22" t="str">
        <f t="shared" ref="AI48" si="122">+IF(L48="","",IF(P48="","",IF(P48&gt;=L48,0,"")))</f>
        <v/>
      </c>
      <c r="AJ48" s="22"/>
      <c r="AK48" s="22"/>
    </row>
    <row r="49" spans="1:37" s="12" customFormat="1" ht="86.25" customHeight="1" x14ac:dyDescent="0.25">
      <c r="A49" s="25" t="s">
        <v>84</v>
      </c>
      <c r="B49" s="26" t="s">
        <v>104</v>
      </c>
      <c r="C49" s="26" t="s">
        <v>41</v>
      </c>
      <c r="D49" s="26" t="s">
        <v>15</v>
      </c>
      <c r="E49" s="26" t="s">
        <v>247</v>
      </c>
      <c r="F49" s="26" t="s">
        <v>17</v>
      </c>
      <c r="G49" s="26"/>
      <c r="H49" s="26" t="s">
        <v>283</v>
      </c>
      <c r="I49" s="26"/>
      <c r="J49" s="26"/>
      <c r="K49" s="26"/>
      <c r="L49" s="27">
        <v>41973</v>
      </c>
      <c r="M49" s="28"/>
      <c r="N49" s="26" t="s">
        <v>105</v>
      </c>
      <c r="O49" s="26"/>
      <c r="P49" s="29"/>
      <c r="Q49" s="26"/>
      <c r="R49" s="26"/>
      <c r="S49" s="26" t="s">
        <v>12</v>
      </c>
      <c r="T49" s="33" t="s">
        <v>106</v>
      </c>
      <c r="U49" s="26"/>
      <c r="V49" s="26"/>
      <c r="W49" s="26"/>
      <c r="X49" s="30"/>
      <c r="Y49" s="12">
        <v>10</v>
      </c>
      <c r="AC49" s="13"/>
      <c r="AD49" s="13"/>
      <c r="AE49" s="14"/>
      <c r="AG49" s="21" t="b">
        <f t="shared" ref="AG49" ca="1" si="123">IF(L49="","",IF(AND(L49&gt;TODAY(),S49=""),3,IF(AND(L49&lt;TODAY(),S49=""),0,IF(AND(L49&gt;TODAY(),AH49&lt;=2),3,IF(AND(L49&lt;=TODAY(),AH49&lt;=2),0,IF(S49="",""))))))</f>
        <v>0</v>
      </c>
      <c r="AH49" s="21">
        <f t="shared" ref="AH49" si="124">+IF(S49="","",IF(S49="Realizada",3,IF(S49="Realizada parcialmente",2,IF(S49="Planificada",1,0))))</f>
        <v>3</v>
      </c>
      <c r="AI49" s="22" t="str">
        <f t="shared" ref="AI49" si="125">+IF(L49="","",IF(P49="","",IF(P49&gt;=L49,0,"")))</f>
        <v/>
      </c>
      <c r="AJ49" s="22"/>
      <c r="AK49" s="22"/>
    </row>
    <row r="50" spans="1:37" s="12" customFormat="1" ht="105" x14ac:dyDescent="0.25">
      <c r="A50" s="25" t="s">
        <v>84</v>
      </c>
      <c r="B50" s="26" t="s">
        <v>85</v>
      </c>
      <c r="C50" s="26" t="s">
        <v>41</v>
      </c>
      <c r="D50" s="26" t="s">
        <v>15</v>
      </c>
      <c r="E50" s="26" t="s">
        <v>247</v>
      </c>
      <c r="F50" s="26" t="s">
        <v>17</v>
      </c>
      <c r="G50" s="26"/>
      <c r="H50" s="26" t="s">
        <v>284</v>
      </c>
      <c r="I50" s="26"/>
      <c r="J50" s="26" t="s">
        <v>327</v>
      </c>
      <c r="K50" s="26"/>
      <c r="L50" s="27" t="s">
        <v>88</v>
      </c>
      <c r="M50" s="28"/>
      <c r="N50" s="26"/>
      <c r="O50" s="26"/>
      <c r="P50" s="29"/>
      <c r="Q50" s="26"/>
      <c r="R50" s="26"/>
      <c r="S50" s="26" t="s">
        <v>12</v>
      </c>
      <c r="T50" s="33" t="s">
        <v>91</v>
      </c>
      <c r="U50" s="26"/>
      <c r="V50" s="26"/>
      <c r="W50" s="26"/>
      <c r="X50" s="30"/>
      <c r="Y50" s="12">
        <v>9</v>
      </c>
      <c r="AC50" s="13"/>
      <c r="AD50" s="13"/>
      <c r="AE50" s="14"/>
      <c r="AG50" s="21" t="b">
        <f t="shared" ref="AG50" ca="1" si="126">IF(L50="","",IF(AND(L50&gt;TODAY(),S50=""),3,IF(AND(L50&lt;TODAY(),S50=""),0,IF(AND(L50&gt;TODAY(),AH50&lt;=2),3,IF(AND(L50&lt;=TODAY(),AH50&lt;=2),0,IF(S50="",""))))))</f>
        <v>0</v>
      </c>
      <c r="AH50" s="21">
        <f t="shared" ref="AH50" si="127">+IF(S50="","",IF(S50="Realizada",3,IF(S50="Realizada parcialmente",2,IF(S50="Planificada",1,0))))</f>
        <v>3</v>
      </c>
      <c r="AI50" s="22" t="str">
        <f t="shared" ref="AI50" si="128">+IF(L50="","",IF(P50="","",IF(P50&gt;=L50,0,"")))</f>
        <v/>
      </c>
      <c r="AJ50" s="22"/>
      <c r="AK50" s="22"/>
    </row>
    <row r="51" spans="1:37" s="12" customFormat="1" ht="59.25" customHeight="1" x14ac:dyDescent="0.25">
      <c r="A51" s="25" t="s">
        <v>84</v>
      </c>
      <c r="B51" s="26" t="s">
        <v>86</v>
      </c>
      <c r="C51" s="26" t="s">
        <v>41</v>
      </c>
      <c r="D51" s="26" t="s">
        <v>15</v>
      </c>
      <c r="E51" s="26" t="s">
        <v>247</v>
      </c>
      <c r="F51" s="26" t="s">
        <v>17</v>
      </c>
      <c r="G51" s="26"/>
      <c r="H51" s="26" t="s">
        <v>285</v>
      </c>
      <c r="I51" s="26" t="s">
        <v>292</v>
      </c>
      <c r="J51" s="26" t="s">
        <v>328</v>
      </c>
      <c r="K51" s="26"/>
      <c r="L51" s="27" t="s">
        <v>88</v>
      </c>
      <c r="M51" s="28"/>
      <c r="N51" s="26" t="s">
        <v>89</v>
      </c>
      <c r="O51" s="26"/>
      <c r="P51" s="29"/>
      <c r="Q51" s="26" t="s">
        <v>352</v>
      </c>
      <c r="R51" s="26"/>
      <c r="S51" s="26" t="s">
        <v>12</v>
      </c>
      <c r="T51" s="26"/>
      <c r="U51" s="26"/>
      <c r="V51" s="26"/>
      <c r="W51" s="26"/>
      <c r="X51" s="30"/>
      <c r="Y51" s="12">
        <v>8</v>
      </c>
      <c r="AC51" s="13"/>
      <c r="AD51" s="13"/>
      <c r="AE51" s="14"/>
      <c r="AG51" s="21" t="b">
        <f t="shared" ref="AG51" ca="1" si="129">IF(L51="","",IF(AND(L51&gt;TODAY(),S51=""),3,IF(AND(L51&lt;TODAY(),S51=""),0,IF(AND(L51&gt;TODAY(),AH51&lt;=2),3,IF(AND(L51&lt;=TODAY(),AH51&lt;=2),0,IF(S51="",""))))))</f>
        <v>0</v>
      </c>
      <c r="AH51" s="21">
        <f t="shared" ref="AH51" si="130">+IF(S51="","",IF(S51="Realizada",3,IF(S51="Realizada parcialmente",2,IF(S51="Planificada",1,0))))</f>
        <v>3</v>
      </c>
      <c r="AI51" s="22" t="str">
        <f t="shared" ref="AI51" si="131">+IF(L51="","",IF(P51="","",IF(P51&gt;=L51,0,"")))</f>
        <v/>
      </c>
      <c r="AJ51" s="22"/>
      <c r="AK51" s="22"/>
    </row>
    <row r="52" spans="1:37" s="12" customFormat="1" ht="75" customHeight="1" x14ac:dyDescent="0.25">
      <c r="A52" s="25" t="s">
        <v>84</v>
      </c>
      <c r="B52" s="26" t="s">
        <v>87</v>
      </c>
      <c r="C52" s="26" t="s">
        <v>41</v>
      </c>
      <c r="D52" s="26" t="s">
        <v>15</v>
      </c>
      <c r="E52" s="26" t="s">
        <v>247</v>
      </c>
      <c r="F52" s="26" t="s">
        <v>17</v>
      </c>
      <c r="G52" s="26"/>
      <c r="H52" s="26" t="s">
        <v>286</v>
      </c>
      <c r="I52" s="26"/>
      <c r="J52" s="26" t="s">
        <v>329</v>
      </c>
      <c r="K52" s="26"/>
      <c r="L52" s="27">
        <v>42093</v>
      </c>
      <c r="M52" s="28"/>
      <c r="N52" s="26" t="s">
        <v>90</v>
      </c>
      <c r="O52" s="26"/>
      <c r="P52" s="29"/>
      <c r="Q52" s="26" t="s">
        <v>353</v>
      </c>
      <c r="R52" s="26"/>
      <c r="S52" s="26" t="s">
        <v>12</v>
      </c>
      <c r="T52" s="26"/>
      <c r="U52" s="26"/>
      <c r="V52" s="26"/>
      <c r="W52" s="26"/>
      <c r="X52" s="30"/>
      <c r="Y52" s="12">
        <v>7</v>
      </c>
      <c r="AC52" s="13"/>
      <c r="AD52" s="13"/>
      <c r="AE52" s="14"/>
      <c r="AG52" s="21" t="b">
        <f t="shared" ref="AG52" ca="1" si="132">IF(L52="","",IF(AND(L52&gt;TODAY(),S52=""),3,IF(AND(L52&lt;TODAY(),S52=""),0,IF(AND(L52&gt;TODAY(),AH52&lt;=2),3,IF(AND(L52&lt;=TODAY(),AH52&lt;=2),0,IF(S52="",""))))))</f>
        <v>0</v>
      </c>
      <c r="AH52" s="21">
        <f t="shared" ref="AH52" si="133">+IF(S52="","",IF(S52="Realizada",3,IF(S52="Realizada parcialmente",2,IF(S52="Planificada",1,0))))</f>
        <v>3</v>
      </c>
      <c r="AI52" s="22" t="str">
        <f t="shared" ref="AI52" si="134">+IF(L52="","",IF(P52="","",IF(P52&gt;=L52,0,"")))</f>
        <v/>
      </c>
      <c r="AJ52" s="22"/>
      <c r="AK52" s="22"/>
    </row>
    <row r="53" spans="1:37" s="12" customFormat="1" ht="99" customHeight="1" x14ac:dyDescent="0.25">
      <c r="A53" s="25" t="s">
        <v>50</v>
      </c>
      <c r="B53" s="26" t="s">
        <v>71</v>
      </c>
      <c r="C53" s="26" t="s">
        <v>41</v>
      </c>
      <c r="D53" s="26" t="s">
        <v>15</v>
      </c>
      <c r="E53" s="26" t="s">
        <v>252</v>
      </c>
      <c r="F53" s="26" t="s">
        <v>24</v>
      </c>
      <c r="G53" s="26" t="s">
        <v>52</v>
      </c>
      <c r="H53" s="26" t="s">
        <v>287</v>
      </c>
      <c r="I53" s="26" t="s">
        <v>78</v>
      </c>
      <c r="J53" s="26" t="s">
        <v>79</v>
      </c>
      <c r="K53" s="26" t="s">
        <v>80</v>
      </c>
      <c r="L53" s="27">
        <v>42155</v>
      </c>
      <c r="M53" s="28"/>
      <c r="N53" s="26"/>
      <c r="O53" s="26"/>
      <c r="P53" s="29"/>
      <c r="Q53" s="26" t="s">
        <v>81</v>
      </c>
      <c r="R53" s="26"/>
      <c r="S53" s="26" t="s">
        <v>12</v>
      </c>
      <c r="T53" s="26" t="s">
        <v>83</v>
      </c>
      <c r="U53" s="26"/>
      <c r="V53" s="26"/>
      <c r="W53" s="26" t="s">
        <v>48</v>
      </c>
      <c r="X53" s="30" t="s">
        <v>346</v>
      </c>
      <c r="Y53" s="12">
        <v>6</v>
      </c>
      <c r="AC53" s="13"/>
      <c r="AD53" s="13"/>
      <c r="AE53" s="14"/>
      <c r="AG53" s="21" t="b">
        <f t="shared" ref="AG53:AG58" ca="1" si="135">IF(L53="","",IF(AND(L53&gt;TODAY(),S53=""),3,IF(AND(L53&lt;TODAY(),S53=""),0,IF(AND(L53&gt;TODAY(),AH53&lt;=2),3,IF(AND(L53&lt;=TODAY(),AH53&lt;=2),0,IF(S53="",""))))))</f>
        <v>0</v>
      </c>
      <c r="AH53" s="21">
        <f t="shared" ref="AH53:AH58" si="136">+IF(S53="","",IF(S53="Realizada",3,IF(S53="Realizada parcialmente",2,IF(S53="Planificada",1,0))))</f>
        <v>3</v>
      </c>
      <c r="AI53" s="22" t="str">
        <f t="shared" ref="AI53:AI58" si="137">+IF(L53="","",IF(P53="","",IF(P53&gt;=L53,0,"")))</f>
        <v/>
      </c>
      <c r="AJ53" s="22"/>
      <c r="AK53" s="22"/>
    </row>
    <row r="54" spans="1:37" s="12" customFormat="1" ht="103.5" customHeight="1" x14ac:dyDescent="0.25">
      <c r="A54" s="25" t="s">
        <v>245</v>
      </c>
      <c r="B54" s="26" t="s">
        <v>70</v>
      </c>
      <c r="C54" s="26" t="s">
        <v>41</v>
      </c>
      <c r="D54" s="26" t="s">
        <v>15</v>
      </c>
      <c r="E54" s="58" t="s">
        <v>252</v>
      </c>
      <c r="F54" s="26" t="s">
        <v>17</v>
      </c>
      <c r="G54" s="26"/>
      <c r="H54" s="26" t="s">
        <v>72</v>
      </c>
      <c r="I54" s="26" t="s">
        <v>73</v>
      </c>
      <c r="J54" s="26" t="s">
        <v>74</v>
      </c>
      <c r="K54" s="26" t="s">
        <v>75</v>
      </c>
      <c r="L54" s="27">
        <v>42155</v>
      </c>
      <c r="M54" s="28"/>
      <c r="N54" s="26" t="s">
        <v>76</v>
      </c>
      <c r="O54" s="26"/>
      <c r="P54" s="29"/>
      <c r="Q54" s="26"/>
      <c r="R54" s="26" t="s">
        <v>77</v>
      </c>
      <c r="S54" s="26" t="s">
        <v>12</v>
      </c>
      <c r="T54" s="26" t="s">
        <v>82</v>
      </c>
      <c r="U54" s="26"/>
      <c r="V54" s="26"/>
      <c r="W54" s="26" t="s">
        <v>48</v>
      </c>
      <c r="X54" s="30" t="s">
        <v>346</v>
      </c>
      <c r="Y54" s="12">
        <v>5</v>
      </c>
      <c r="AC54" s="13"/>
      <c r="AD54" s="13"/>
      <c r="AE54" s="14"/>
      <c r="AG54" s="21" t="b">
        <f t="shared" ca="1" si="135"/>
        <v>0</v>
      </c>
      <c r="AH54" s="21">
        <f t="shared" si="136"/>
        <v>3</v>
      </c>
      <c r="AI54" s="22" t="str">
        <f t="shared" si="137"/>
        <v/>
      </c>
      <c r="AJ54" s="22"/>
      <c r="AK54" s="22"/>
    </row>
    <row r="55" spans="1:37" s="12" customFormat="1" ht="106.5" customHeight="1" x14ac:dyDescent="0.25">
      <c r="A55" s="76" t="s">
        <v>245</v>
      </c>
      <c r="B55" s="56" t="s">
        <v>42</v>
      </c>
      <c r="C55" s="26" t="s">
        <v>41</v>
      </c>
      <c r="D55" s="26" t="s">
        <v>15</v>
      </c>
      <c r="E55" s="26" t="s">
        <v>252</v>
      </c>
      <c r="F55" s="26" t="s">
        <v>17</v>
      </c>
      <c r="G55" s="26"/>
      <c r="H55" s="26" t="s">
        <v>43</v>
      </c>
      <c r="I55" s="26" t="s">
        <v>44</v>
      </c>
      <c r="J55" s="26" t="s">
        <v>45</v>
      </c>
      <c r="K55" s="26" t="s">
        <v>46</v>
      </c>
      <c r="L55" s="27"/>
      <c r="M55" s="28"/>
      <c r="N55" s="26" t="s">
        <v>47</v>
      </c>
      <c r="O55" s="56"/>
      <c r="P55" s="77"/>
      <c r="Q55" s="56"/>
      <c r="R55" s="56"/>
      <c r="S55" s="26" t="s">
        <v>12</v>
      </c>
      <c r="T55" s="26" t="s">
        <v>355</v>
      </c>
      <c r="U55" s="26"/>
      <c r="V55" s="26"/>
      <c r="W55" s="26" t="s">
        <v>48</v>
      </c>
      <c r="X55" s="30" t="s">
        <v>346</v>
      </c>
      <c r="Y55" s="12">
        <v>4</v>
      </c>
      <c r="AC55" s="13"/>
      <c r="AD55" s="13"/>
      <c r="AE55" s="14"/>
      <c r="AG55" s="21" t="str">
        <f t="shared" ca="1" si="135"/>
        <v/>
      </c>
      <c r="AH55" s="21">
        <f t="shared" si="136"/>
        <v>3</v>
      </c>
      <c r="AI55" s="22" t="str">
        <f t="shared" si="137"/>
        <v/>
      </c>
      <c r="AJ55" s="22"/>
      <c r="AK55" s="22"/>
    </row>
    <row r="56" spans="1:37" s="12" customFormat="1" ht="97.5" customHeight="1" x14ac:dyDescent="0.25">
      <c r="A56" s="25" t="s">
        <v>50</v>
      </c>
      <c r="B56" s="26" t="s">
        <v>55</v>
      </c>
      <c r="C56" s="26" t="s">
        <v>41</v>
      </c>
      <c r="D56" s="26" t="s">
        <v>15</v>
      </c>
      <c r="E56" s="26" t="s">
        <v>56</v>
      </c>
      <c r="F56" s="26" t="s">
        <v>24</v>
      </c>
      <c r="G56" s="26" t="s">
        <v>52</v>
      </c>
      <c r="H56" s="26" t="s">
        <v>288</v>
      </c>
      <c r="I56" s="26" t="s">
        <v>290</v>
      </c>
      <c r="J56" s="26" t="s">
        <v>57</v>
      </c>
      <c r="K56" s="26" t="s">
        <v>58</v>
      </c>
      <c r="L56" s="27">
        <v>42155</v>
      </c>
      <c r="M56" s="28"/>
      <c r="N56" s="26" t="s">
        <v>59</v>
      </c>
      <c r="O56" s="26"/>
      <c r="P56" s="29"/>
      <c r="Q56" s="26" t="s">
        <v>60</v>
      </c>
      <c r="R56" s="26" t="s">
        <v>61</v>
      </c>
      <c r="S56" s="26" t="s">
        <v>12</v>
      </c>
      <c r="T56" s="26" t="s">
        <v>62</v>
      </c>
      <c r="U56" s="26"/>
      <c r="V56" s="26"/>
      <c r="W56" s="26" t="s">
        <v>48</v>
      </c>
      <c r="X56" s="30" t="s">
        <v>346</v>
      </c>
      <c r="Y56" s="12">
        <v>3</v>
      </c>
      <c r="AC56" s="13"/>
      <c r="AD56" s="13"/>
      <c r="AE56" s="14"/>
      <c r="AG56" s="21" t="b">
        <f t="shared" ca="1" si="135"/>
        <v>0</v>
      </c>
      <c r="AH56" s="21">
        <f t="shared" si="136"/>
        <v>3</v>
      </c>
      <c r="AI56" s="22" t="str">
        <f t="shared" si="137"/>
        <v/>
      </c>
      <c r="AJ56" s="22"/>
      <c r="AK56" s="22"/>
    </row>
    <row r="57" spans="1:37" s="12" customFormat="1" ht="60.75" customHeight="1" x14ac:dyDescent="0.25">
      <c r="A57" s="58" t="s">
        <v>50</v>
      </c>
      <c r="B57" s="58" t="s">
        <v>63</v>
      </c>
      <c r="C57" s="26" t="s">
        <v>41</v>
      </c>
      <c r="D57" s="26" t="s">
        <v>15</v>
      </c>
      <c r="E57" s="56" t="s">
        <v>56</v>
      </c>
      <c r="F57" s="26" t="s">
        <v>17</v>
      </c>
      <c r="G57" s="26"/>
      <c r="H57" s="26" t="s">
        <v>64</v>
      </c>
      <c r="I57" s="26" t="s">
        <v>291</v>
      </c>
      <c r="J57" s="26" t="s">
        <v>65</v>
      </c>
      <c r="K57" s="26" t="s">
        <v>66</v>
      </c>
      <c r="L57" s="27">
        <v>42155</v>
      </c>
      <c r="M57" s="28"/>
      <c r="N57" s="26" t="s">
        <v>67</v>
      </c>
      <c r="O57" s="58"/>
      <c r="P57" s="78"/>
      <c r="Q57" s="58" t="s">
        <v>68</v>
      </c>
      <c r="R57" s="58"/>
      <c r="S57" s="26" t="s">
        <v>12</v>
      </c>
      <c r="T57" s="26" t="s">
        <v>354</v>
      </c>
      <c r="U57" s="26" t="s">
        <v>69</v>
      </c>
      <c r="V57" s="26"/>
      <c r="W57" s="26" t="s">
        <v>48</v>
      </c>
      <c r="X57" s="30" t="s">
        <v>346</v>
      </c>
      <c r="Y57" s="12">
        <v>2</v>
      </c>
      <c r="AC57" s="13"/>
      <c r="AD57" s="13"/>
      <c r="AE57" s="14"/>
      <c r="AG57" s="21" t="b">
        <f t="shared" ca="1" si="135"/>
        <v>0</v>
      </c>
      <c r="AH57" s="21">
        <f t="shared" si="136"/>
        <v>3</v>
      </c>
      <c r="AI57" s="22" t="str">
        <f t="shared" si="137"/>
        <v/>
      </c>
      <c r="AJ57" s="22"/>
      <c r="AK57" s="22"/>
    </row>
    <row r="58" spans="1:37" s="12" customFormat="1" ht="68.25" customHeight="1" x14ac:dyDescent="0.25">
      <c r="A58" s="9"/>
      <c r="B58" s="9"/>
      <c r="C58" s="9"/>
      <c r="D58" s="9"/>
      <c r="E58" s="9"/>
      <c r="F58" s="9"/>
      <c r="G58" s="9"/>
      <c r="H58" s="9"/>
      <c r="I58" s="9"/>
      <c r="J58" s="9"/>
      <c r="K58" s="9"/>
      <c r="L58" s="10"/>
      <c r="M58" s="11"/>
      <c r="N58" s="9"/>
      <c r="O58" s="9"/>
      <c r="P58" s="24"/>
      <c r="Q58" s="9"/>
      <c r="R58" s="9"/>
      <c r="S58" s="9"/>
      <c r="T58" s="9"/>
      <c r="U58" s="9"/>
      <c r="V58" s="9"/>
      <c r="W58" s="9"/>
      <c r="X58" s="9"/>
      <c r="AC58" s="13"/>
      <c r="AD58" s="13"/>
      <c r="AE58" s="14"/>
      <c r="AG58" s="21" t="str">
        <f t="shared" ca="1" si="135"/>
        <v/>
      </c>
      <c r="AH58" s="21" t="str">
        <f t="shared" si="136"/>
        <v/>
      </c>
      <c r="AI58" s="22" t="str">
        <f t="shared" si="137"/>
        <v/>
      </c>
      <c r="AJ58" s="22"/>
      <c r="AK58" s="22"/>
    </row>
  </sheetData>
  <sortState ref="A6:X57">
    <sortCondition descending="1" ref="C6:C57"/>
    <sortCondition ref="E6:E57"/>
  </sortState>
  <mergeCells count="4">
    <mergeCell ref="A4:R4"/>
    <mergeCell ref="A3:X3"/>
    <mergeCell ref="S4:X4"/>
    <mergeCell ref="U2:X2"/>
  </mergeCells>
  <conditionalFormatting sqref="L58">
    <cfRule type="expression" dxfId="475" priority="938">
      <formula>$AG58=0</formula>
    </cfRule>
    <cfRule type="expression" dxfId="474" priority="939">
      <formula>$AG58=2</formula>
    </cfRule>
    <cfRule type="expression" dxfId="473" priority="940">
      <formula>$AG58=3</formula>
    </cfRule>
  </conditionalFormatting>
  <conditionalFormatting sqref="S58">
    <cfRule type="expression" dxfId="472" priority="934">
      <formula>$AH58=3</formula>
    </cfRule>
    <cfRule type="expression" dxfId="471" priority="935">
      <formula>$AH58=0</formula>
    </cfRule>
    <cfRule type="expression" dxfId="470" priority="936">
      <formula>$AH58=1</formula>
    </cfRule>
    <cfRule type="expression" dxfId="469" priority="937">
      <formula>$AH58=2</formula>
    </cfRule>
  </conditionalFormatting>
  <conditionalFormatting sqref="P58">
    <cfRule type="expression" dxfId="468" priority="896">
      <formula>$AI58=0</formula>
    </cfRule>
    <cfRule type="expression" dxfId="467" priority="897">
      <formula>$AI58=2</formula>
    </cfRule>
  </conditionalFormatting>
  <conditionalFormatting sqref="A3:X5">
    <cfRule type="notContainsBlanks" dxfId="466" priority="941">
      <formula>LEN(TRIM(A3))&gt;0</formula>
    </cfRule>
  </conditionalFormatting>
  <conditionalFormatting sqref="S57">
    <cfRule type="expression" dxfId="465" priority="779">
      <formula>$AH57=3</formula>
    </cfRule>
    <cfRule type="expression" dxfId="464" priority="780">
      <formula>$AH57=0</formula>
    </cfRule>
    <cfRule type="expression" dxfId="463" priority="781">
      <formula>$AH57=1</formula>
    </cfRule>
    <cfRule type="expression" dxfId="462" priority="782">
      <formula>$AH57=2</formula>
    </cfRule>
  </conditionalFormatting>
  <conditionalFormatting sqref="L56">
    <cfRule type="expression" dxfId="461" priority="774">
      <formula>$AG56=0</formula>
    </cfRule>
    <cfRule type="expression" dxfId="460" priority="775">
      <formula>$AG56=2</formula>
    </cfRule>
    <cfRule type="expression" dxfId="459" priority="776">
      <formula>$AG56=3</formula>
    </cfRule>
  </conditionalFormatting>
  <conditionalFormatting sqref="S56">
    <cfRule type="expression" dxfId="458" priority="770">
      <formula>$AH56=3</formula>
    </cfRule>
    <cfRule type="expression" dxfId="457" priority="771">
      <formula>$AH56=0</formula>
    </cfRule>
    <cfRule type="expression" dxfId="456" priority="772">
      <formula>$AH56=1</formula>
    </cfRule>
    <cfRule type="expression" dxfId="455" priority="773">
      <formula>$AH56=2</formula>
    </cfRule>
  </conditionalFormatting>
  <conditionalFormatting sqref="P56">
    <cfRule type="expression" dxfId="454" priority="768">
      <formula>$AI56=0</formula>
    </cfRule>
    <cfRule type="expression" dxfId="453" priority="769">
      <formula>$AI56=2</formula>
    </cfRule>
  </conditionalFormatting>
  <conditionalFormatting sqref="L55">
    <cfRule type="expression" dxfId="452" priority="765">
      <formula>$AG55=0</formula>
    </cfRule>
    <cfRule type="expression" dxfId="451" priority="766">
      <formula>$AG55=2</formula>
    </cfRule>
    <cfRule type="expression" dxfId="450" priority="767">
      <formula>$AG55=3</formula>
    </cfRule>
  </conditionalFormatting>
  <conditionalFormatting sqref="S55">
    <cfRule type="expression" dxfId="449" priority="761">
      <formula>$AH55=3</formula>
    </cfRule>
    <cfRule type="expression" dxfId="448" priority="762">
      <formula>$AH55=0</formula>
    </cfRule>
    <cfRule type="expression" dxfId="447" priority="763">
      <formula>$AH55=1</formula>
    </cfRule>
    <cfRule type="expression" dxfId="446" priority="764">
      <formula>$AH55=2</formula>
    </cfRule>
  </conditionalFormatting>
  <conditionalFormatting sqref="P55">
    <cfRule type="expression" dxfId="445" priority="759">
      <formula>$AI55=0</formula>
    </cfRule>
    <cfRule type="expression" dxfId="444" priority="760">
      <formula>$AI55=2</formula>
    </cfRule>
  </conditionalFormatting>
  <conditionalFormatting sqref="L54">
    <cfRule type="expression" dxfId="443" priority="756">
      <formula>$AG54=0</formula>
    </cfRule>
    <cfRule type="expression" dxfId="442" priority="757">
      <formula>$AG54=2</formula>
    </cfRule>
    <cfRule type="expression" dxfId="441" priority="758">
      <formula>$AG54=3</formula>
    </cfRule>
  </conditionalFormatting>
  <conditionalFormatting sqref="S54">
    <cfRule type="expression" dxfId="440" priority="752">
      <formula>$AH54=3</formula>
    </cfRule>
    <cfRule type="expression" dxfId="439" priority="753">
      <formula>$AH54=0</formula>
    </cfRule>
    <cfRule type="expression" dxfId="438" priority="754">
      <formula>$AH54=1</formula>
    </cfRule>
    <cfRule type="expression" dxfId="437" priority="755">
      <formula>$AH54=2</formula>
    </cfRule>
  </conditionalFormatting>
  <conditionalFormatting sqref="P54">
    <cfRule type="expression" dxfId="436" priority="750">
      <formula>$AI54=0</formula>
    </cfRule>
    <cfRule type="expression" dxfId="435" priority="751">
      <formula>$AI54=2</formula>
    </cfRule>
  </conditionalFormatting>
  <conditionalFormatting sqref="L53">
    <cfRule type="expression" dxfId="434" priority="747">
      <formula>$AG53=0</formula>
    </cfRule>
    <cfRule type="expression" dxfId="433" priority="748">
      <formula>$AG53=2</formula>
    </cfRule>
    <cfRule type="expression" dxfId="432" priority="749">
      <formula>$AG53=3</formula>
    </cfRule>
  </conditionalFormatting>
  <conditionalFormatting sqref="S53">
    <cfRule type="expression" dxfId="431" priority="743">
      <formula>$AH53=3</formula>
    </cfRule>
    <cfRule type="expression" dxfId="430" priority="744">
      <formula>$AH53=0</formula>
    </cfRule>
    <cfRule type="expression" dxfId="429" priority="745">
      <formula>$AH53=1</formula>
    </cfRule>
    <cfRule type="expression" dxfId="428" priority="746">
      <formula>$AH53=2</formula>
    </cfRule>
  </conditionalFormatting>
  <conditionalFormatting sqref="P53">
    <cfRule type="expression" dxfId="427" priority="741">
      <formula>$AI53=0</formula>
    </cfRule>
    <cfRule type="expression" dxfId="426" priority="742">
      <formula>$AI53=2</formula>
    </cfRule>
  </conditionalFormatting>
  <conditionalFormatting sqref="L52">
    <cfRule type="expression" dxfId="425" priority="738">
      <formula>$AG52=0</formula>
    </cfRule>
    <cfRule type="expression" dxfId="424" priority="739">
      <formula>$AG52=2</formula>
    </cfRule>
    <cfRule type="expression" dxfId="423" priority="740">
      <formula>$AG52=3</formula>
    </cfRule>
  </conditionalFormatting>
  <conditionalFormatting sqref="S52">
    <cfRule type="expression" dxfId="422" priority="734">
      <formula>$AH52=3</formula>
    </cfRule>
    <cfRule type="expression" dxfId="421" priority="735">
      <formula>$AH52=0</formula>
    </cfRule>
    <cfRule type="expression" dxfId="420" priority="736">
      <formula>$AH52=1</formula>
    </cfRule>
    <cfRule type="expression" dxfId="419" priority="737">
      <formula>$AH52=2</formula>
    </cfRule>
  </conditionalFormatting>
  <conditionalFormatting sqref="P52">
    <cfRule type="expression" dxfId="418" priority="732">
      <formula>$AI52=0</formula>
    </cfRule>
    <cfRule type="expression" dxfId="417" priority="733">
      <formula>$AI52=2</formula>
    </cfRule>
  </conditionalFormatting>
  <conditionalFormatting sqref="L51">
    <cfRule type="expression" dxfId="416" priority="729">
      <formula>$AG51=0</formula>
    </cfRule>
    <cfRule type="expression" dxfId="415" priority="730">
      <formula>$AG51=2</formula>
    </cfRule>
    <cfRule type="expression" dxfId="414" priority="731">
      <formula>$AG51=3</formula>
    </cfRule>
  </conditionalFormatting>
  <conditionalFormatting sqref="S51">
    <cfRule type="expression" dxfId="413" priority="725">
      <formula>$AH51=3</formula>
    </cfRule>
    <cfRule type="expression" dxfId="412" priority="726">
      <formula>$AH51=0</formula>
    </cfRule>
    <cfRule type="expression" dxfId="411" priority="727">
      <formula>$AH51=1</formula>
    </cfRule>
    <cfRule type="expression" dxfId="410" priority="728">
      <formula>$AH51=2</formula>
    </cfRule>
  </conditionalFormatting>
  <conditionalFormatting sqref="P51">
    <cfRule type="expression" dxfId="409" priority="723">
      <formula>$AI51=0</formula>
    </cfRule>
    <cfRule type="expression" dxfId="408" priority="724">
      <formula>$AI51=2</formula>
    </cfRule>
  </conditionalFormatting>
  <conditionalFormatting sqref="L50">
    <cfRule type="expression" dxfId="407" priority="720">
      <formula>$AG50=0</formula>
    </cfRule>
    <cfRule type="expression" dxfId="406" priority="721">
      <formula>$AG50=2</formula>
    </cfRule>
    <cfRule type="expression" dxfId="405" priority="722">
      <formula>$AG50=3</formula>
    </cfRule>
  </conditionalFormatting>
  <conditionalFormatting sqref="S50">
    <cfRule type="expression" dxfId="404" priority="716">
      <formula>$AH50=3</formula>
    </cfRule>
    <cfRule type="expression" dxfId="403" priority="717">
      <formula>$AH50=0</formula>
    </cfRule>
    <cfRule type="expression" dxfId="402" priority="718">
      <formula>$AH50=1</formula>
    </cfRule>
    <cfRule type="expression" dxfId="401" priority="719">
      <formula>$AH50=2</formula>
    </cfRule>
  </conditionalFormatting>
  <conditionalFormatting sqref="P50">
    <cfRule type="expression" dxfId="400" priority="714">
      <formula>$AI50=0</formula>
    </cfRule>
    <cfRule type="expression" dxfId="399" priority="715">
      <formula>$AI50=2</formula>
    </cfRule>
  </conditionalFormatting>
  <conditionalFormatting sqref="L49">
    <cfRule type="expression" dxfId="398" priority="711">
      <formula>$AG49=0</formula>
    </cfRule>
    <cfRule type="expression" dxfId="397" priority="712">
      <formula>$AG49=2</formula>
    </cfRule>
    <cfRule type="expression" dxfId="396" priority="713">
      <formula>$AG49=3</formula>
    </cfRule>
  </conditionalFormatting>
  <conditionalFormatting sqref="S49">
    <cfRule type="expression" dxfId="395" priority="707">
      <formula>$AH49=3</formula>
    </cfRule>
    <cfRule type="expression" dxfId="394" priority="708">
      <formula>$AH49=0</formula>
    </cfRule>
    <cfRule type="expression" dxfId="393" priority="709">
      <formula>$AH49=1</formula>
    </cfRule>
    <cfRule type="expression" dxfId="392" priority="710">
      <formula>$AH49=2</formula>
    </cfRule>
  </conditionalFormatting>
  <conditionalFormatting sqref="P49">
    <cfRule type="expression" dxfId="391" priority="705">
      <formula>$AI49=0</formula>
    </cfRule>
    <cfRule type="expression" dxfId="390" priority="706">
      <formula>$AI49=2</formula>
    </cfRule>
  </conditionalFormatting>
  <conditionalFormatting sqref="L48">
    <cfRule type="expression" dxfId="389" priority="702">
      <formula>$AG48=0</formula>
    </cfRule>
    <cfRule type="expression" dxfId="388" priority="703">
      <formula>$AG48=2</formula>
    </cfRule>
    <cfRule type="expression" dxfId="387" priority="704">
      <formula>$AG48=3</formula>
    </cfRule>
  </conditionalFormatting>
  <conditionalFormatting sqref="S48">
    <cfRule type="expression" dxfId="386" priority="698">
      <formula>$AH48=3</formula>
    </cfRule>
    <cfRule type="expression" dxfId="385" priority="699">
      <formula>$AH48=0</formula>
    </cfRule>
    <cfRule type="expression" dxfId="384" priority="700">
      <formula>$AH48=1</formula>
    </cfRule>
    <cfRule type="expression" dxfId="383" priority="701">
      <formula>$AH48=2</formula>
    </cfRule>
  </conditionalFormatting>
  <conditionalFormatting sqref="P48">
    <cfRule type="expression" dxfId="382" priority="696">
      <formula>$AI48=0</formula>
    </cfRule>
    <cfRule type="expression" dxfId="381" priority="697">
      <formula>$AI48=2</formula>
    </cfRule>
  </conditionalFormatting>
  <conditionalFormatting sqref="L47">
    <cfRule type="expression" dxfId="380" priority="693">
      <formula>$AG47=0</formula>
    </cfRule>
    <cfRule type="expression" dxfId="379" priority="694">
      <formula>$AG47=2</formula>
    </cfRule>
    <cfRule type="expression" dxfId="378" priority="695">
      <formula>$AG47=3</formula>
    </cfRule>
  </conditionalFormatting>
  <conditionalFormatting sqref="S47">
    <cfRule type="expression" dxfId="377" priority="689">
      <formula>$AH47=3</formula>
    </cfRule>
    <cfRule type="expression" dxfId="376" priority="690">
      <formula>$AH47=0</formula>
    </cfRule>
    <cfRule type="expression" dxfId="375" priority="691">
      <formula>$AH47=1</formula>
    </cfRule>
    <cfRule type="expression" dxfId="374" priority="692">
      <formula>$AH47=2</formula>
    </cfRule>
  </conditionalFormatting>
  <conditionalFormatting sqref="P47">
    <cfRule type="expression" dxfId="373" priority="687">
      <formula>$AI47=0</formula>
    </cfRule>
    <cfRule type="expression" dxfId="372" priority="688">
      <formula>$AI47=2</formula>
    </cfRule>
  </conditionalFormatting>
  <conditionalFormatting sqref="L46">
    <cfRule type="expression" dxfId="371" priority="684">
      <formula>$AG46=0</formula>
    </cfRule>
    <cfRule type="expression" dxfId="370" priority="685">
      <formula>$AG46=2</formula>
    </cfRule>
    <cfRule type="expression" dxfId="369" priority="686">
      <formula>$AG46=3</formula>
    </cfRule>
  </conditionalFormatting>
  <conditionalFormatting sqref="S46">
    <cfRule type="expression" dxfId="368" priority="680">
      <formula>$AH46=3</formula>
    </cfRule>
    <cfRule type="expression" dxfId="367" priority="681">
      <formula>$AH46=0</formula>
    </cfRule>
    <cfRule type="expression" dxfId="366" priority="682">
      <formula>$AH46=1</formula>
    </cfRule>
    <cfRule type="expression" dxfId="365" priority="683">
      <formula>$AH46=2</formula>
    </cfRule>
  </conditionalFormatting>
  <conditionalFormatting sqref="P46">
    <cfRule type="expression" dxfId="364" priority="678">
      <formula>$AI46=0</formula>
    </cfRule>
    <cfRule type="expression" dxfId="363" priority="679">
      <formula>$AI46=2</formula>
    </cfRule>
  </conditionalFormatting>
  <conditionalFormatting sqref="L45">
    <cfRule type="expression" dxfId="362" priority="648">
      <formula>$AG45=0</formula>
    </cfRule>
    <cfRule type="expression" dxfId="361" priority="649">
      <formula>$AG45=2</formula>
    </cfRule>
    <cfRule type="expression" dxfId="360" priority="650">
      <formula>$AG45=3</formula>
    </cfRule>
  </conditionalFormatting>
  <conditionalFormatting sqref="S45">
    <cfRule type="expression" dxfId="359" priority="644">
      <formula>$AH45=3</formula>
    </cfRule>
    <cfRule type="expression" dxfId="358" priority="645">
      <formula>$AH45=0</formula>
    </cfRule>
    <cfRule type="expression" dxfId="357" priority="646">
      <formula>$AH45=1</formula>
    </cfRule>
    <cfRule type="expression" dxfId="356" priority="647">
      <formula>$AH45=2</formula>
    </cfRule>
  </conditionalFormatting>
  <conditionalFormatting sqref="P45">
    <cfRule type="expression" dxfId="355" priority="642">
      <formula>$AI45=0</formula>
    </cfRule>
    <cfRule type="expression" dxfId="354" priority="643">
      <formula>$AI45=2</formula>
    </cfRule>
  </conditionalFormatting>
  <conditionalFormatting sqref="L44">
    <cfRule type="expression" dxfId="353" priority="639">
      <formula>$AG44=0</formula>
    </cfRule>
    <cfRule type="expression" dxfId="352" priority="640">
      <formula>$AG44=2</formula>
    </cfRule>
    <cfRule type="expression" dxfId="351" priority="641">
      <formula>$AG44=3</formula>
    </cfRule>
  </conditionalFormatting>
  <conditionalFormatting sqref="S44">
    <cfRule type="expression" dxfId="350" priority="635">
      <formula>$AH44=3</formula>
    </cfRule>
    <cfRule type="expression" dxfId="349" priority="636">
      <formula>$AH44=0</formula>
    </cfRule>
    <cfRule type="expression" dxfId="348" priority="637">
      <formula>$AH44=1</formula>
    </cfRule>
    <cfRule type="expression" dxfId="347" priority="638">
      <formula>$AH44=2</formula>
    </cfRule>
  </conditionalFormatting>
  <conditionalFormatting sqref="P44">
    <cfRule type="expression" dxfId="346" priority="633">
      <formula>$AI44=0</formula>
    </cfRule>
    <cfRule type="expression" dxfId="345" priority="634">
      <formula>$AI44=2</formula>
    </cfRule>
  </conditionalFormatting>
  <conditionalFormatting sqref="L43">
    <cfRule type="expression" dxfId="344" priority="630">
      <formula>$AG43=0</formula>
    </cfRule>
    <cfRule type="expression" dxfId="343" priority="631">
      <formula>$AG43=2</formula>
    </cfRule>
    <cfRule type="expression" dxfId="342" priority="632">
      <formula>$AG43=3</formula>
    </cfRule>
  </conditionalFormatting>
  <conditionalFormatting sqref="S43">
    <cfRule type="expression" dxfId="341" priority="626">
      <formula>$AH43=3</formula>
    </cfRule>
    <cfRule type="expression" dxfId="340" priority="627">
      <formula>$AH43=0</formula>
    </cfRule>
    <cfRule type="expression" dxfId="339" priority="628">
      <formula>$AH43=1</formula>
    </cfRule>
    <cfRule type="expression" dxfId="338" priority="629">
      <formula>$AH43=2</formula>
    </cfRule>
  </conditionalFormatting>
  <conditionalFormatting sqref="P43">
    <cfRule type="expression" dxfId="337" priority="624">
      <formula>$AI43=0</formula>
    </cfRule>
    <cfRule type="expression" dxfId="336" priority="625">
      <formula>$AI43=2</formula>
    </cfRule>
  </conditionalFormatting>
  <conditionalFormatting sqref="L42">
    <cfRule type="expression" dxfId="335" priority="621">
      <formula>$AG42=0</formula>
    </cfRule>
    <cfRule type="expression" dxfId="334" priority="622">
      <formula>$AG42=2</formula>
    </cfRule>
    <cfRule type="expression" dxfId="333" priority="623">
      <formula>$AG42=3</formula>
    </cfRule>
  </conditionalFormatting>
  <conditionalFormatting sqref="S42">
    <cfRule type="expression" dxfId="332" priority="617">
      <formula>$AH42=3</formula>
    </cfRule>
    <cfRule type="expression" dxfId="331" priority="618">
      <formula>$AH42=0</formula>
    </cfRule>
    <cfRule type="expression" dxfId="330" priority="619">
      <formula>$AH42=1</formula>
    </cfRule>
    <cfRule type="expression" dxfId="329" priority="620">
      <formula>$AH42=2</formula>
    </cfRule>
  </conditionalFormatting>
  <conditionalFormatting sqref="P42">
    <cfRule type="expression" dxfId="328" priority="615">
      <formula>$AI42=0</formula>
    </cfRule>
    <cfRule type="expression" dxfId="327" priority="616">
      <formula>$AI42=2</formula>
    </cfRule>
  </conditionalFormatting>
  <conditionalFormatting sqref="L41">
    <cfRule type="expression" dxfId="326" priority="612">
      <formula>$AG41=0</formula>
    </cfRule>
    <cfRule type="expression" dxfId="325" priority="613">
      <formula>$AG41=2</formula>
    </cfRule>
    <cfRule type="expression" dxfId="324" priority="614">
      <formula>$AG41=3</formula>
    </cfRule>
  </conditionalFormatting>
  <conditionalFormatting sqref="S41">
    <cfRule type="expression" dxfId="323" priority="608">
      <formula>$AH41=3</formula>
    </cfRule>
    <cfRule type="expression" dxfId="322" priority="609">
      <formula>$AH41=0</formula>
    </cfRule>
    <cfRule type="expression" dxfId="321" priority="610">
      <formula>$AH41=1</formula>
    </cfRule>
    <cfRule type="expression" dxfId="320" priority="611">
      <formula>$AH41=2</formula>
    </cfRule>
  </conditionalFormatting>
  <conditionalFormatting sqref="P41">
    <cfRule type="expression" dxfId="319" priority="606">
      <formula>$AI41=0</formula>
    </cfRule>
    <cfRule type="expression" dxfId="318" priority="607">
      <formula>$AI41=2</formula>
    </cfRule>
  </conditionalFormatting>
  <conditionalFormatting sqref="L40">
    <cfRule type="expression" dxfId="317" priority="603">
      <formula>$AG40=0</formula>
    </cfRule>
    <cfRule type="expression" dxfId="316" priority="604">
      <formula>$AG40=2</formula>
    </cfRule>
    <cfRule type="expression" dxfId="315" priority="605">
      <formula>$AG40=3</formula>
    </cfRule>
  </conditionalFormatting>
  <conditionalFormatting sqref="S40">
    <cfRule type="expression" dxfId="314" priority="599">
      <formula>$AH40=3</formula>
    </cfRule>
    <cfRule type="expression" dxfId="313" priority="600">
      <formula>$AH40=0</formula>
    </cfRule>
    <cfRule type="expression" dxfId="312" priority="601">
      <formula>$AH40=1</formula>
    </cfRule>
    <cfRule type="expression" dxfId="311" priority="602">
      <formula>$AH40=2</formula>
    </cfRule>
  </conditionalFormatting>
  <conditionalFormatting sqref="P40">
    <cfRule type="expression" dxfId="310" priority="597">
      <formula>$AI40=0</formula>
    </cfRule>
    <cfRule type="expression" dxfId="309" priority="598">
      <formula>$AI40=2</formula>
    </cfRule>
  </conditionalFormatting>
  <conditionalFormatting sqref="L39">
    <cfRule type="expression" dxfId="308" priority="594">
      <formula>$AG39=0</formula>
    </cfRule>
    <cfRule type="expression" dxfId="307" priority="595">
      <formula>$AG39=2</formula>
    </cfRule>
    <cfRule type="expression" dxfId="306" priority="596">
      <formula>$AG39=3</formula>
    </cfRule>
  </conditionalFormatting>
  <conditionalFormatting sqref="S39">
    <cfRule type="expression" dxfId="305" priority="590">
      <formula>$AH39=3</formula>
    </cfRule>
    <cfRule type="expression" dxfId="304" priority="591">
      <formula>$AH39=0</formula>
    </cfRule>
    <cfRule type="expression" dxfId="303" priority="592">
      <formula>$AH39=1</formula>
    </cfRule>
    <cfRule type="expression" dxfId="302" priority="593">
      <formula>$AH39=2</formula>
    </cfRule>
  </conditionalFormatting>
  <conditionalFormatting sqref="P39">
    <cfRule type="expression" dxfId="301" priority="588">
      <formula>$AI39=0</formula>
    </cfRule>
    <cfRule type="expression" dxfId="300" priority="589">
      <formula>$AI39=2</formula>
    </cfRule>
  </conditionalFormatting>
  <conditionalFormatting sqref="L38">
    <cfRule type="expression" dxfId="299" priority="585">
      <formula>$AG38=0</formula>
    </cfRule>
    <cfRule type="expression" dxfId="298" priority="586">
      <formula>$AG38=2</formula>
    </cfRule>
    <cfRule type="expression" dxfId="297" priority="587">
      <formula>$AG38=3</formula>
    </cfRule>
  </conditionalFormatting>
  <conditionalFormatting sqref="S38">
    <cfRule type="expression" dxfId="296" priority="581">
      <formula>$AH38=3</formula>
    </cfRule>
    <cfRule type="expression" dxfId="295" priority="582">
      <formula>$AH38=0</formula>
    </cfRule>
    <cfRule type="expression" dxfId="294" priority="583">
      <formula>$AH38=1</formula>
    </cfRule>
    <cfRule type="expression" dxfId="293" priority="584">
      <formula>$AH38=2</formula>
    </cfRule>
  </conditionalFormatting>
  <conditionalFormatting sqref="P38">
    <cfRule type="expression" dxfId="292" priority="579">
      <formula>$AI38=0</formula>
    </cfRule>
    <cfRule type="expression" dxfId="291" priority="580">
      <formula>$AI38=2</formula>
    </cfRule>
  </conditionalFormatting>
  <conditionalFormatting sqref="L37">
    <cfRule type="expression" dxfId="290" priority="576">
      <formula>$AG37=0</formula>
    </cfRule>
    <cfRule type="expression" dxfId="289" priority="577">
      <formula>$AG37=2</formula>
    </cfRule>
    <cfRule type="expression" dxfId="288" priority="578">
      <formula>$AG37=3</formula>
    </cfRule>
  </conditionalFormatting>
  <conditionalFormatting sqref="S37">
    <cfRule type="expression" dxfId="287" priority="572">
      <formula>$AH37=3</formula>
    </cfRule>
    <cfRule type="expression" dxfId="286" priority="573">
      <formula>$AH37=0</formula>
    </cfRule>
    <cfRule type="expression" dxfId="285" priority="574">
      <formula>$AH37=1</formula>
    </cfRule>
    <cfRule type="expression" dxfId="284" priority="575">
      <formula>$AH37=2</formula>
    </cfRule>
  </conditionalFormatting>
  <conditionalFormatting sqref="P37">
    <cfRule type="expression" dxfId="283" priority="570">
      <formula>$AI37=0</formula>
    </cfRule>
    <cfRule type="expression" dxfId="282" priority="571">
      <formula>$AI37=2</formula>
    </cfRule>
  </conditionalFormatting>
  <conditionalFormatting sqref="L36">
    <cfRule type="expression" dxfId="281" priority="567">
      <formula>$AG36=0</formula>
    </cfRule>
    <cfRule type="expression" dxfId="280" priority="568">
      <formula>$AG36=2</formula>
    </cfRule>
    <cfRule type="expression" dxfId="279" priority="569">
      <formula>$AG36=3</formula>
    </cfRule>
  </conditionalFormatting>
  <conditionalFormatting sqref="S36">
    <cfRule type="expression" dxfId="278" priority="563">
      <formula>$AH36=3</formula>
    </cfRule>
    <cfRule type="expression" dxfId="277" priority="564">
      <formula>$AH36=0</formula>
    </cfRule>
    <cfRule type="expression" dxfId="276" priority="565">
      <formula>$AH36=1</formula>
    </cfRule>
    <cfRule type="expression" dxfId="275" priority="566">
      <formula>$AH36=2</formula>
    </cfRule>
  </conditionalFormatting>
  <conditionalFormatting sqref="P36">
    <cfRule type="expression" dxfId="274" priority="561">
      <formula>$AI36=0</formula>
    </cfRule>
    <cfRule type="expression" dxfId="273" priority="562">
      <formula>$AI36=2</formula>
    </cfRule>
  </conditionalFormatting>
  <conditionalFormatting sqref="L35">
    <cfRule type="expression" dxfId="272" priority="558">
      <formula>$AG35=0</formula>
    </cfRule>
    <cfRule type="expression" dxfId="271" priority="559">
      <formula>$AG35=2</formula>
    </cfRule>
    <cfRule type="expression" dxfId="270" priority="560">
      <formula>$AG35=3</formula>
    </cfRule>
  </conditionalFormatting>
  <conditionalFormatting sqref="S35">
    <cfRule type="expression" dxfId="269" priority="554">
      <formula>$AH35=3</formula>
    </cfRule>
    <cfRule type="expression" dxfId="268" priority="555">
      <formula>$AH35=0</formula>
    </cfRule>
    <cfRule type="expression" dxfId="267" priority="556">
      <formula>$AH35=1</formula>
    </cfRule>
    <cfRule type="expression" dxfId="266" priority="557">
      <formula>$AH35=2</formula>
    </cfRule>
  </conditionalFormatting>
  <conditionalFormatting sqref="P35">
    <cfRule type="expression" dxfId="265" priority="552">
      <formula>$AI35=0</formula>
    </cfRule>
    <cfRule type="expression" dxfId="264" priority="553">
      <formula>$AI35=2</formula>
    </cfRule>
  </conditionalFormatting>
  <conditionalFormatting sqref="L34">
    <cfRule type="expression" dxfId="263" priority="549">
      <formula>$AG34=0</formula>
    </cfRule>
    <cfRule type="expression" dxfId="262" priority="550">
      <formula>$AG34=2</formula>
    </cfRule>
    <cfRule type="expression" dxfId="261" priority="551">
      <formula>$AG34=3</formula>
    </cfRule>
  </conditionalFormatting>
  <conditionalFormatting sqref="S34">
    <cfRule type="expression" dxfId="260" priority="545">
      <formula>$AH34=3</formula>
    </cfRule>
    <cfRule type="expression" dxfId="259" priority="546">
      <formula>$AH34=0</formula>
    </cfRule>
    <cfRule type="expression" dxfId="258" priority="547">
      <formula>$AH34=1</formula>
    </cfRule>
    <cfRule type="expression" dxfId="257" priority="548">
      <formula>$AH34=2</formula>
    </cfRule>
  </conditionalFormatting>
  <conditionalFormatting sqref="P34">
    <cfRule type="expression" dxfId="256" priority="543">
      <formula>$AI34=0</formula>
    </cfRule>
    <cfRule type="expression" dxfId="255" priority="544">
      <formula>$AI34=2</formula>
    </cfRule>
  </conditionalFormatting>
  <conditionalFormatting sqref="L33">
    <cfRule type="expression" dxfId="254" priority="540">
      <formula>$AG33=0</formula>
    </cfRule>
    <cfRule type="expression" dxfId="253" priority="541">
      <formula>$AG33=2</formula>
    </cfRule>
    <cfRule type="expression" dxfId="252" priority="542">
      <formula>$AG33=3</formula>
    </cfRule>
  </conditionalFormatting>
  <conditionalFormatting sqref="S33">
    <cfRule type="expression" dxfId="251" priority="536">
      <formula>$AH33=3</formula>
    </cfRule>
    <cfRule type="expression" dxfId="250" priority="537">
      <formula>$AH33=0</formula>
    </cfRule>
    <cfRule type="expression" dxfId="249" priority="538">
      <formula>$AH33=1</formula>
    </cfRule>
    <cfRule type="expression" dxfId="248" priority="539">
      <formula>$AH33=2</formula>
    </cfRule>
  </conditionalFormatting>
  <conditionalFormatting sqref="P33">
    <cfRule type="expression" dxfId="247" priority="534">
      <formula>$AI33=0</formula>
    </cfRule>
    <cfRule type="expression" dxfId="246" priority="535">
      <formula>$AI33=2</formula>
    </cfRule>
  </conditionalFormatting>
  <conditionalFormatting sqref="L57">
    <cfRule type="expression" dxfId="245" priority="528">
      <formula>$AG57=0</formula>
    </cfRule>
    <cfRule type="expression" dxfId="244" priority="529">
      <formula>$AG57=2</formula>
    </cfRule>
    <cfRule type="expression" dxfId="243" priority="530">
      <formula>$AG57=3</formula>
    </cfRule>
  </conditionalFormatting>
  <conditionalFormatting sqref="L32">
    <cfRule type="expression" dxfId="242" priority="525">
      <formula>$AG32=0</formula>
    </cfRule>
    <cfRule type="expression" dxfId="241" priority="526">
      <formula>$AG32=2</formula>
    </cfRule>
    <cfRule type="expression" dxfId="240" priority="527">
      <formula>$AG32=3</formula>
    </cfRule>
  </conditionalFormatting>
  <conditionalFormatting sqref="S32">
    <cfRule type="expression" dxfId="239" priority="521">
      <formula>$AH32=3</formula>
    </cfRule>
    <cfRule type="expression" dxfId="238" priority="522">
      <formula>$AH32=0</formula>
    </cfRule>
    <cfRule type="expression" dxfId="237" priority="523">
      <formula>$AH32=1</formula>
    </cfRule>
    <cfRule type="expression" dxfId="236" priority="524">
      <formula>$AH32=2</formula>
    </cfRule>
  </conditionalFormatting>
  <conditionalFormatting sqref="P32">
    <cfRule type="expression" dxfId="235" priority="519">
      <formula>$AI32=0</formula>
    </cfRule>
    <cfRule type="expression" dxfId="234" priority="520">
      <formula>$AI32=2</formula>
    </cfRule>
  </conditionalFormatting>
  <conditionalFormatting sqref="L31">
    <cfRule type="expression" dxfId="233" priority="516">
      <formula>$AG31=0</formula>
    </cfRule>
    <cfRule type="expression" dxfId="232" priority="517">
      <formula>$AG31=2</formula>
    </cfRule>
    <cfRule type="expression" dxfId="231" priority="518">
      <formula>$AG31=3</formula>
    </cfRule>
  </conditionalFormatting>
  <conditionalFormatting sqref="S31">
    <cfRule type="expression" dxfId="230" priority="512">
      <formula>$AH31=3</formula>
    </cfRule>
    <cfRule type="expression" dxfId="229" priority="513">
      <formula>$AH31=0</formula>
    </cfRule>
    <cfRule type="expression" dxfId="228" priority="514">
      <formula>$AH31=1</formula>
    </cfRule>
    <cfRule type="expression" dxfId="227" priority="515">
      <formula>$AH31=2</formula>
    </cfRule>
  </conditionalFormatting>
  <conditionalFormatting sqref="L30">
    <cfRule type="expression" dxfId="226" priority="507">
      <formula>$AG30=0</formula>
    </cfRule>
    <cfRule type="expression" dxfId="225" priority="508">
      <formula>$AG30=2</formula>
    </cfRule>
    <cfRule type="expression" dxfId="224" priority="509">
      <formula>$AG30=3</formula>
    </cfRule>
  </conditionalFormatting>
  <conditionalFormatting sqref="S30">
    <cfRule type="expression" dxfId="223" priority="503">
      <formula>$AH30=3</formula>
    </cfRule>
    <cfRule type="expression" dxfId="222" priority="504">
      <formula>$AH30=0</formula>
    </cfRule>
    <cfRule type="expression" dxfId="221" priority="505">
      <formula>$AH30=1</formula>
    </cfRule>
    <cfRule type="expression" dxfId="220" priority="506">
      <formula>$AH30=2</formula>
    </cfRule>
  </conditionalFormatting>
  <conditionalFormatting sqref="P30">
    <cfRule type="expression" dxfId="219" priority="501">
      <formula>$AI30=0</formula>
    </cfRule>
    <cfRule type="expression" dxfId="218" priority="502">
      <formula>$AI30=2</formula>
    </cfRule>
  </conditionalFormatting>
  <conditionalFormatting sqref="L29">
    <cfRule type="expression" dxfId="217" priority="489">
      <formula>$AG29=0</formula>
    </cfRule>
    <cfRule type="expression" dxfId="216" priority="490">
      <formula>$AG29=2</formula>
    </cfRule>
    <cfRule type="expression" dxfId="215" priority="491">
      <formula>$AG29=3</formula>
    </cfRule>
  </conditionalFormatting>
  <conditionalFormatting sqref="S29">
    <cfRule type="expression" dxfId="214" priority="485">
      <formula>$AH29=3</formula>
    </cfRule>
    <cfRule type="expression" dxfId="213" priority="486">
      <formula>$AH29=0</formula>
    </cfRule>
    <cfRule type="expression" dxfId="212" priority="487">
      <formula>$AH29=1</formula>
    </cfRule>
    <cfRule type="expression" dxfId="211" priority="488">
      <formula>$AH29=2</formula>
    </cfRule>
  </conditionalFormatting>
  <conditionalFormatting sqref="L28">
    <cfRule type="expression" dxfId="210" priority="480">
      <formula>$AG28=0</formula>
    </cfRule>
    <cfRule type="expression" dxfId="209" priority="481">
      <formula>$AG28=2</formula>
    </cfRule>
    <cfRule type="expression" dxfId="208" priority="482">
      <formula>$AG28=3</formula>
    </cfRule>
  </conditionalFormatting>
  <conditionalFormatting sqref="S28">
    <cfRule type="expression" dxfId="207" priority="476">
      <formula>$AH28=3</formula>
    </cfRule>
    <cfRule type="expression" dxfId="206" priority="477">
      <formula>$AH28=0</formula>
    </cfRule>
    <cfRule type="expression" dxfId="205" priority="478">
      <formula>$AH28=1</formula>
    </cfRule>
    <cfRule type="expression" dxfId="204" priority="479">
      <formula>$AH28=2</formula>
    </cfRule>
  </conditionalFormatting>
  <conditionalFormatting sqref="P28">
    <cfRule type="expression" dxfId="203" priority="474">
      <formula>$AI28=0</formula>
    </cfRule>
    <cfRule type="expression" dxfId="202" priority="475">
      <formula>$AI28=2</formula>
    </cfRule>
  </conditionalFormatting>
  <conditionalFormatting sqref="L27">
    <cfRule type="expression" dxfId="201" priority="471">
      <formula>$AG27=0</formula>
    </cfRule>
    <cfRule type="expression" dxfId="200" priority="472">
      <formula>$AG27=2</formula>
    </cfRule>
    <cfRule type="expression" dxfId="199" priority="473">
      <formula>$AG27=3</formula>
    </cfRule>
  </conditionalFormatting>
  <conditionalFormatting sqref="S27">
    <cfRule type="expression" dxfId="198" priority="467">
      <formula>$AH27=3</formula>
    </cfRule>
    <cfRule type="expression" dxfId="197" priority="468">
      <formula>$AH27=0</formula>
    </cfRule>
    <cfRule type="expression" dxfId="196" priority="469">
      <formula>$AH27=1</formula>
    </cfRule>
    <cfRule type="expression" dxfId="195" priority="470">
      <formula>$AH27=2</formula>
    </cfRule>
  </conditionalFormatting>
  <conditionalFormatting sqref="P27">
    <cfRule type="expression" dxfId="194" priority="465">
      <formula>$AI27=0</formula>
    </cfRule>
    <cfRule type="expression" dxfId="193" priority="466">
      <formula>$AI27=2</formula>
    </cfRule>
  </conditionalFormatting>
  <conditionalFormatting sqref="L26">
    <cfRule type="expression" dxfId="192" priority="462">
      <formula>$AG26=0</formula>
    </cfRule>
    <cfRule type="expression" dxfId="191" priority="463">
      <formula>$AG26=2</formula>
    </cfRule>
    <cfRule type="expression" dxfId="190" priority="464">
      <formula>$AG26=3</formula>
    </cfRule>
  </conditionalFormatting>
  <conditionalFormatting sqref="S26">
    <cfRule type="expression" dxfId="189" priority="458">
      <formula>$AH26=3</formula>
    </cfRule>
    <cfRule type="expression" dxfId="188" priority="459">
      <formula>$AH26=0</formula>
    </cfRule>
    <cfRule type="expression" dxfId="187" priority="460">
      <formula>$AH26=1</formula>
    </cfRule>
    <cfRule type="expression" dxfId="186" priority="461">
      <formula>$AH26=2</formula>
    </cfRule>
  </conditionalFormatting>
  <conditionalFormatting sqref="P26">
    <cfRule type="expression" dxfId="185" priority="456">
      <formula>$AI26=0</formula>
    </cfRule>
    <cfRule type="expression" dxfId="184" priority="457">
      <formula>$AI26=2</formula>
    </cfRule>
  </conditionalFormatting>
  <conditionalFormatting sqref="L25">
    <cfRule type="expression" dxfId="183" priority="453">
      <formula>$AG25=0</formula>
    </cfRule>
    <cfRule type="expression" dxfId="182" priority="454">
      <formula>$AG25=2</formula>
    </cfRule>
    <cfRule type="expression" dxfId="181" priority="455">
      <formula>$AG25=3</formula>
    </cfRule>
  </conditionalFormatting>
  <conditionalFormatting sqref="S25">
    <cfRule type="expression" dxfId="180" priority="449">
      <formula>$AH25=3</formula>
    </cfRule>
    <cfRule type="expression" dxfId="179" priority="450">
      <formula>$AH25=0</formula>
    </cfRule>
    <cfRule type="expression" dxfId="178" priority="451">
      <formula>$AH25=1</formula>
    </cfRule>
    <cfRule type="expression" dxfId="177" priority="452">
      <formula>$AH25=2</formula>
    </cfRule>
  </conditionalFormatting>
  <conditionalFormatting sqref="P25">
    <cfRule type="expression" dxfId="176" priority="447">
      <formula>$AI25=0</formula>
    </cfRule>
    <cfRule type="expression" dxfId="175" priority="448">
      <formula>$AI25=2</formula>
    </cfRule>
  </conditionalFormatting>
  <conditionalFormatting sqref="L24">
    <cfRule type="expression" dxfId="174" priority="444">
      <formula>$AG24=0</formula>
    </cfRule>
    <cfRule type="expression" dxfId="173" priority="445">
      <formula>$AG24=2</formula>
    </cfRule>
    <cfRule type="expression" dxfId="172" priority="446">
      <formula>$AG24=3</formula>
    </cfRule>
  </conditionalFormatting>
  <conditionalFormatting sqref="S24">
    <cfRule type="expression" dxfId="171" priority="440">
      <formula>$AH24=3</formula>
    </cfRule>
    <cfRule type="expression" dxfId="170" priority="441">
      <formula>$AH24=0</formula>
    </cfRule>
    <cfRule type="expression" dxfId="169" priority="442">
      <formula>$AH24=1</formula>
    </cfRule>
    <cfRule type="expression" dxfId="168" priority="443">
      <formula>$AH24=2</formula>
    </cfRule>
  </conditionalFormatting>
  <conditionalFormatting sqref="P24">
    <cfRule type="expression" dxfId="167" priority="438">
      <formula>$AI24=0</formula>
    </cfRule>
    <cfRule type="expression" dxfId="166" priority="439">
      <formula>$AI24=2</formula>
    </cfRule>
  </conditionalFormatting>
  <conditionalFormatting sqref="L23">
    <cfRule type="expression" dxfId="165" priority="435">
      <formula>$AG23=0</formula>
    </cfRule>
    <cfRule type="expression" dxfId="164" priority="436">
      <formula>$AG23=2</formula>
    </cfRule>
    <cfRule type="expression" dxfId="163" priority="437">
      <formula>$AG23=3</formula>
    </cfRule>
  </conditionalFormatting>
  <conditionalFormatting sqref="S23">
    <cfRule type="expression" dxfId="162" priority="431">
      <formula>$AH23=3</formula>
    </cfRule>
    <cfRule type="expression" dxfId="161" priority="432">
      <formula>$AH23=0</formula>
    </cfRule>
    <cfRule type="expression" dxfId="160" priority="433">
      <formula>$AH23=1</formula>
    </cfRule>
    <cfRule type="expression" dxfId="159" priority="434">
      <formula>$AH23=2</formula>
    </cfRule>
  </conditionalFormatting>
  <conditionalFormatting sqref="P23">
    <cfRule type="expression" dxfId="158" priority="429">
      <formula>$AI23=0</formula>
    </cfRule>
    <cfRule type="expression" dxfId="157" priority="430">
      <formula>$AI23=2</formula>
    </cfRule>
  </conditionalFormatting>
  <conditionalFormatting sqref="L22">
    <cfRule type="expression" dxfId="156" priority="426">
      <formula>$AG22=0</formula>
    </cfRule>
    <cfRule type="expression" dxfId="155" priority="427">
      <formula>$AG22=2</formula>
    </cfRule>
    <cfRule type="expression" dxfId="154" priority="428">
      <formula>$AG22=3</formula>
    </cfRule>
  </conditionalFormatting>
  <conditionalFormatting sqref="S22">
    <cfRule type="expression" dxfId="153" priority="422">
      <formula>$AH22=3</formula>
    </cfRule>
    <cfRule type="expression" dxfId="152" priority="423">
      <formula>$AH22=0</formula>
    </cfRule>
    <cfRule type="expression" dxfId="151" priority="424">
      <formula>$AH22=1</formula>
    </cfRule>
    <cfRule type="expression" dxfId="150" priority="425">
      <formula>$AH22=2</formula>
    </cfRule>
  </conditionalFormatting>
  <conditionalFormatting sqref="P22">
    <cfRule type="expression" dxfId="149" priority="420">
      <formula>$AI22=0</formula>
    </cfRule>
    <cfRule type="expression" dxfId="148" priority="421">
      <formula>$AI22=2</formula>
    </cfRule>
  </conditionalFormatting>
  <conditionalFormatting sqref="L21">
    <cfRule type="expression" dxfId="147" priority="417">
      <formula>$AG21=0</formula>
    </cfRule>
    <cfRule type="expression" dxfId="146" priority="418">
      <formula>$AG21=2</formula>
    </cfRule>
    <cfRule type="expression" dxfId="145" priority="419">
      <formula>$AG21=3</formula>
    </cfRule>
  </conditionalFormatting>
  <conditionalFormatting sqref="S21">
    <cfRule type="expression" dxfId="144" priority="413">
      <formula>$AH21=3</formula>
    </cfRule>
    <cfRule type="expression" dxfId="143" priority="414">
      <formula>$AH21=0</formula>
    </cfRule>
    <cfRule type="expression" dxfId="142" priority="415">
      <formula>$AH21=1</formula>
    </cfRule>
    <cfRule type="expression" dxfId="141" priority="416">
      <formula>$AH21=2</formula>
    </cfRule>
  </conditionalFormatting>
  <conditionalFormatting sqref="P21">
    <cfRule type="expression" dxfId="140" priority="411">
      <formula>$AI21=0</formula>
    </cfRule>
    <cfRule type="expression" dxfId="139" priority="412">
      <formula>$AI21=2</formula>
    </cfRule>
  </conditionalFormatting>
  <conditionalFormatting sqref="L20">
    <cfRule type="expression" dxfId="138" priority="399">
      <formula>$AG20=0</formula>
    </cfRule>
    <cfRule type="expression" dxfId="137" priority="400">
      <formula>$AG20=2</formula>
    </cfRule>
    <cfRule type="expression" dxfId="136" priority="401">
      <formula>$AG20=3</formula>
    </cfRule>
  </conditionalFormatting>
  <conditionalFormatting sqref="S20">
    <cfRule type="expression" dxfId="135" priority="395">
      <formula>$AH20=3</formula>
    </cfRule>
    <cfRule type="expression" dxfId="134" priority="396">
      <formula>$AH20=0</formula>
    </cfRule>
    <cfRule type="expression" dxfId="133" priority="397">
      <formula>$AH20=1</formula>
    </cfRule>
    <cfRule type="expression" dxfId="132" priority="398">
      <formula>$AH20=2</formula>
    </cfRule>
  </conditionalFormatting>
  <conditionalFormatting sqref="P20">
    <cfRule type="expression" dxfId="131" priority="393">
      <formula>$AI20=0</formula>
    </cfRule>
    <cfRule type="expression" dxfId="130" priority="394">
      <formula>$AI20=2</formula>
    </cfRule>
  </conditionalFormatting>
  <conditionalFormatting sqref="L19">
    <cfRule type="expression" dxfId="129" priority="390">
      <formula>$AG19=0</formula>
    </cfRule>
    <cfRule type="expression" dxfId="128" priority="391">
      <formula>$AG19=2</formula>
    </cfRule>
    <cfRule type="expression" dxfId="127" priority="392">
      <formula>$AG19=3</formula>
    </cfRule>
  </conditionalFormatting>
  <conditionalFormatting sqref="S19">
    <cfRule type="expression" dxfId="126" priority="386">
      <formula>$AH19=3</formula>
    </cfRule>
    <cfRule type="expression" dxfId="125" priority="387">
      <formula>$AH19=0</formula>
    </cfRule>
    <cfRule type="expression" dxfId="124" priority="388">
      <formula>$AH19=1</formula>
    </cfRule>
    <cfRule type="expression" dxfId="123" priority="389">
      <formula>$AH19=2</formula>
    </cfRule>
  </conditionalFormatting>
  <conditionalFormatting sqref="P19">
    <cfRule type="expression" dxfId="122" priority="384">
      <formula>$AI19=0</formula>
    </cfRule>
    <cfRule type="expression" dxfId="121" priority="385">
      <formula>$AI19=2</formula>
    </cfRule>
  </conditionalFormatting>
  <conditionalFormatting sqref="L18">
    <cfRule type="expression" dxfId="120" priority="165">
      <formula>$AG18=0</formula>
    </cfRule>
    <cfRule type="expression" dxfId="119" priority="166">
      <formula>$AG18=2</formula>
    </cfRule>
    <cfRule type="expression" dxfId="118" priority="167">
      <formula>$AG18=3</formula>
    </cfRule>
  </conditionalFormatting>
  <conditionalFormatting sqref="S18">
    <cfRule type="expression" dxfId="117" priority="161">
      <formula>$AH18=3</formula>
    </cfRule>
    <cfRule type="expression" dxfId="116" priority="162">
      <formula>$AH18=0</formula>
    </cfRule>
    <cfRule type="expression" dxfId="115" priority="163">
      <formula>$AH18=1</formula>
    </cfRule>
    <cfRule type="expression" dxfId="114" priority="164">
      <formula>$AH18=2</formula>
    </cfRule>
  </conditionalFormatting>
  <conditionalFormatting sqref="P18">
    <cfRule type="expression" dxfId="113" priority="159">
      <formula>$AI18=0</formula>
    </cfRule>
    <cfRule type="expression" dxfId="112" priority="160">
      <formula>$AI18=2</formula>
    </cfRule>
  </conditionalFormatting>
  <conditionalFormatting sqref="L17">
    <cfRule type="expression" dxfId="111" priority="156">
      <formula>$AG17=0</formula>
    </cfRule>
    <cfRule type="expression" dxfId="110" priority="157">
      <formula>$AG17=2</formula>
    </cfRule>
    <cfRule type="expression" dxfId="109" priority="158">
      <formula>$AG17=3</formula>
    </cfRule>
  </conditionalFormatting>
  <conditionalFormatting sqref="S17">
    <cfRule type="expression" dxfId="108" priority="152">
      <formula>$AH17=3</formula>
    </cfRule>
    <cfRule type="expression" dxfId="107" priority="153">
      <formula>$AH17=0</formula>
    </cfRule>
    <cfRule type="expression" dxfId="106" priority="154">
      <formula>$AH17=1</formula>
    </cfRule>
    <cfRule type="expression" dxfId="105" priority="155">
      <formula>$AH17=2</formula>
    </cfRule>
  </conditionalFormatting>
  <conditionalFormatting sqref="P17">
    <cfRule type="expression" dxfId="104" priority="150">
      <formula>$AI17=0</formula>
    </cfRule>
    <cfRule type="expression" dxfId="103" priority="151">
      <formula>$AI17=2</formula>
    </cfRule>
  </conditionalFormatting>
  <conditionalFormatting sqref="L16">
    <cfRule type="expression" dxfId="102" priority="147">
      <formula>$AG16=0</formula>
    </cfRule>
    <cfRule type="expression" dxfId="101" priority="148">
      <formula>$AG16=2</formula>
    </cfRule>
    <cfRule type="expression" dxfId="100" priority="149">
      <formula>$AG16=3</formula>
    </cfRule>
  </conditionalFormatting>
  <conditionalFormatting sqref="S16">
    <cfRule type="expression" dxfId="99" priority="143">
      <formula>$AH16=3</formula>
    </cfRule>
    <cfRule type="expression" dxfId="98" priority="144">
      <formula>$AH16=0</formula>
    </cfRule>
    <cfRule type="expression" dxfId="97" priority="145">
      <formula>$AH16=1</formula>
    </cfRule>
    <cfRule type="expression" dxfId="96" priority="146">
      <formula>$AH16=2</formula>
    </cfRule>
  </conditionalFormatting>
  <conditionalFormatting sqref="L15">
    <cfRule type="expression" dxfId="95" priority="138">
      <formula>$AG15=0</formula>
    </cfRule>
    <cfRule type="expression" dxfId="94" priority="139">
      <formula>$AG15=2</formula>
    </cfRule>
    <cfRule type="expression" dxfId="93" priority="140">
      <formula>$AG15=3</formula>
    </cfRule>
  </conditionalFormatting>
  <conditionalFormatting sqref="S15">
    <cfRule type="expression" dxfId="92" priority="134">
      <formula>$AH15=3</formula>
    </cfRule>
    <cfRule type="expression" dxfId="91" priority="135">
      <formula>$AH15=0</formula>
    </cfRule>
    <cfRule type="expression" dxfId="90" priority="136">
      <formula>$AH15=1</formula>
    </cfRule>
    <cfRule type="expression" dxfId="89" priority="137">
      <formula>$AH15=2</formula>
    </cfRule>
  </conditionalFormatting>
  <conditionalFormatting sqref="L14">
    <cfRule type="expression" dxfId="88" priority="129">
      <formula>$AG14=0</formula>
    </cfRule>
    <cfRule type="expression" dxfId="87" priority="130">
      <formula>$AG14=2</formula>
    </cfRule>
    <cfRule type="expression" dxfId="86" priority="131">
      <formula>$AG14=3</formula>
    </cfRule>
  </conditionalFormatting>
  <conditionalFormatting sqref="S14">
    <cfRule type="expression" dxfId="85" priority="125">
      <formula>$AH14=3</formula>
    </cfRule>
    <cfRule type="expression" dxfId="84" priority="126">
      <formula>$AH14=0</formula>
    </cfRule>
    <cfRule type="expression" dxfId="83" priority="127">
      <formula>$AH14=1</formula>
    </cfRule>
    <cfRule type="expression" dxfId="82" priority="128">
      <formula>$AH14=2</formula>
    </cfRule>
  </conditionalFormatting>
  <conditionalFormatting sqref="P14">
    <cfRule type="expression" dxfId="81" priority="123">
      <formula>$AI14=0</formula>
    </cfRule>
    <cfRule type="expression" dxfId="80" priority="124">
      <formula>$AI14=2</formula>
    </cfRule>
  </conditionalFormatting>
  <conditionalFormatting sqref="L13">
    <cfRule type="expression" dxfId="79" priority="120">
      <formula>$AG13=0</formula>
    </cfRule>
    <cfRule type="expression" dxfId="78" priority="121">
      <formula>$AG13=2</formula>
    </cfRule>
    <cfRule type="expression" dxfId="77" priority="122">
      <formula>$AG13=3</formula>
    </cfRule>
  </conditionalFormatting>
  <conditionalFormatting sqref="S13">
    <cfRule type="expression" dxfId="76" priority="116">
      <formula>$AH13=3</formula>
    </cfRule>
    <cfRule type="expression" dxfId="75" priority="117">
      <formula>$AH13=0</formula>
    </cfRule>
    <cfRule type="expression" dxfId="74" priority="118">
      <formula>$AH13=1</formula>
    </cfRule>
    <cfRule type="expression" dxfId="73" priority="119">
      <formula>$AH13=2</formula>
    </cfRule>
  </conditionalFormatting>
  <conditionalFormatting sqref="L12">
    <cfRule type="expression" dxfId="72" priority="111">
      <formula>$AG12=0</formula>
    </cfRule>
    <cfRule type="expression" dxfId="71" priority="112">
      <formula>$AG12=2</formula>
    </cfRule>
    <cfRule type="expression" dxfId="70" priority="113">
      <formula>$AG12=3</formula>
    </cfRule>
  </conditionalFormatting>
  <conditionalFormatting sqref="S12">
    <cfRule type="expression" dxfId="69" priority="107">
      <formula>$AH12=3</formula>
    </cfRule>
    <cfRule type="expression" dxfId="68" priority="108">
      <formula>$AH12=0</formula>
    </cfRule>
    <cfRule type="expression" dxfId="67" priority="109">
      <formula>$AH12=1</formula>
    </cfRule>
    <cfRule type="expression" dxfId="66" priority="110">
      <formula>$AH12=2</formula>
    </cfRule>
  </conditionalFormatting>
  <conditionalFormatting sqref="L11">
    <cfRule type="expression" dxfId="65" priority="93">
      <formula>$AG11=0</formula>
    </cfRule>
    <cfRule type="expression" dxfId="64" priority="94">
      <formula>$AG11=2</formula>
    </cfRule>
    <cfRule type="expression" dxfId="63" priority="95">
      <formula>$AG11=3</formula>
    </cfRule>
  </conditionalFormatting>
  <conditionalFormatting sqref="S11">
    <cfRule type="expression" dxfId="62" priority="89">
      <formula>$AH11=3</formula>
    </cfRule>
    <cfRule type="expression" dxfId="61" priority="90">
      <formula>$AH11=0</formula>
    </cfRule>
    <cfRule type="expression" dxfId="60" priority="91">
      <formula>$AH11=1</formula>
    </cfRule>
    <cfRule type="expression" dxfId="59" priority="92">
      <formula>$AH11=2</formula>
    </cfRule>
  </conditionalFormatting>
  <conditionalFormatting sqref="P11">
    <cfRule type="expression" dxfId="58" priority="87">
      <formula>$AI11=0</formula>
    </cfRule>
    <cfRule type="expression" dxfId="57" priority="88">
      <formula>$AI11=2</formula>
    </cfRule>
  </conditionalFormatting>
  <conditionalFormatting sqref="L10">
    <cfRule type="expression" dxfId="56" priority="84">
      <formula>$AG10=0</formula>
    </cfRule>
    <cfRule type="expression" dxfId="55" priority="85">
      <formula>$AG10=2</formula>
    </cfRule>
    <cfRule type="expression" dxfId="54" priority="86">
      <formula>$AG10=3</formula>
    </cfRule>
  </conditionalFormatting>
  <conditionalFormatting sqref="S10">
    <cfRule type="expression" dxfId="53" priority="80">
      <formula>$AH10=3</formula>
    </cfRule>
    <cfRule type="expression" dxfId="52" priority="81">
      <formula>$AH10=0</formula>
    </cfRule>
    <cfRule type="expression" dxfId="51" priority="82">
      <formula>$AH10=1</formula>
    </cfRule>
    <cfRule type="expression" dxfId="50" priority="83">
      <formula>$AH10=2</formula>
    </cfRule>
  </conditionalFormatting>
  <conditionalFormatting sqref="L9">
    <cfRule type="expression" dxfId="49" priority="75">
      <formula>$AG9=0</formula>
    </cfRule>
    <cfRule type="expression" dxfId="48" priority="76">
      <formula>$AG9=2</formula>
    </cfRule>
    <cfRule type="expression" dxfId="47" priority="77">
      <formula>$AG9=3</formula>
    </cfRule>
  </conditionalFormatting>
  <conditionalFormatting sqref="S9">
    <cfRule type="expression" dxfId="46" priority="71">
      <formula>$AH9=3</formula>
    </cfRule>
    <cfRule type="expression" dxfId="45" priority="72">
      <formula>$AH9=0</formula>
    </cfRule>
    <cfRule type="expression" dxfId="44" priority="73">
      <formula>$AH9=1</formula>
    </cfRule>
    <cfRule type="expression" dxfId="43" priority="74">
      <formula>$AH9=2</formula>
    </cfRule>
  </conditionalFormatting>
  <conditionalFormatting sqref="P9">
    <cfRule type="expression" dxfId="42" priority="69">
      <formula>$AI9=0</formula>
    </cfRule>
    <cfRule type="expression" dxfId="41" priority="70">
      <formula>$AI9=2</formula>
    </cfRule>
  </conditionalFormatting>
  <conditionalFormatting sqref="P10">
    <cfRule type="expression" dxfId="40" priority="40">
      <formula>$AI10=0</formula>
    </cfRule>
    <cfRule type="expression" dxfId="39" priority="41">
      <formula>$AI10=2</formula>
    </cfRule>
  </conditionalFormatting>
  <conditionalFormatting sqref="P12">
    <cfRule type="expression" dxfId="38" priority="38">
      <formula>$AI12=0</formula>
    </cfRule>
    <cfRule type="expression" dxfId="37" priority="39">
      <formula>$AI12=2</formula>
    </cfRule>
  </conditionalFormatting>
  <conditionalFormatting sqref="P13">
    <cfRule type="expression" dxfId="36" priority="36">
      <formula>$AI13=0</formula>
    </cfRule>
    <cfRule type="expression" dxfId="35" priority="37">
      <formula>$AI13=2</formula>
    </cfRule>
  </conditionalFormatting>
  <conditionalFormatting sqref="P15">
    <cfRule type="expression" dxfId="34" priority="34">
      <formula>$AI15=0</formula>
    </cfRule>
    <cfRule type="expression" dxfId="33" priority="35">
      <formula>$AI15=2</formula>
    </cfRule>
  </conditionalFormatting>
  <conditionalFormatting sqref="P16">
    <cfRule type="expression" dxfId="32" priority="32">
      <formula>$AI16=0</formula>
    </cfRule>
    <cfRule type="expression" dxfId="31" priority="33">
      <formula>$AI16=2</formula>
    </cfRule>
  </conditionalFormatting>
  <conditionalFormatting sqref="P29">
    <cfRule type="expression" dxfId="30" priority="30">
      <formula>$AI29=0</formula>
    </cfRule>
    <cfRule type="expression" dxfId="29" priority="31">
      <formula>$AI29=2</formula>
    </cfRule>
  </conditionalFormatting>
  <conditionalFormatting sqref="P31">
    <cfRule type="expression" dxfId="28" priority="28">
      <formula>$AI31=0</formula>
    </cfRule>
    <cfRule type="expression" dxfId="27" priority="29">
      <formula>$AI31=2</formula>
    </cfRule>
  </conditionalFormatting>
  <conditionalFormatting sqref="L8">
    <cfRule type="expression" dxfId="26" priority="25">
      <formula>$AG8=0</formula>
    </cfRule>
    <cfRule type="expression" dxfId="25" priority="26">
      <formula>$AG8=2</formula>
    </cfRule>
    <cfRule type="expression" dxfId="24" priority="27">
      <formula>$AG8=3</formula>
    </cfRule>
  </conditionalFormatting>
  <conditionalFormatting sqref="S8">
    <cfRule type="expression" dxfId="23" priority="21">
      <formula>$AH8=3</formula>
    </cfRule>
    <cfRule type="expression" dxfId="22" priority="22">
      <formula>$AH8=0</formula>
    </cfRule>
    <cfRule type="expression" dxfId="21" priority="23">
      <formula>$AH8=1</formula>
    </cfRule>
    <cfRule type="expression" dxfId="20" priority="24">
      <formula>$AH8=2</formula>
    </cfRule>
  </conditionalFormatting>
  <conditionalFormatting sqref="P8">
    <cfRule type="expression" dxfId="19" priority="19">
      <formula>$AI8=0</formula>
    </cfRule>
    <cfRule type="expression" dxfId="18" priority="20">
      <formula>$AI8=2</formula>
    </cfRule>
  </conditionalFormatting>
  <conditionalFormatting sqref="L7">
    <cfRule type="expression" dxfId="17" priority="16">
      <formula>$AG7=0</formula>
    </cfRule>
    <cfRule type="expression" dxfId="16" priority="17">
      <formula>$AG7=2</formula>
    </cfRule>
    <cfRule type="expression" dxfId="15" priority="18">
      <formula>$AG7=3</formula>
    </cfRule>
  </conditionalFormatting>
  <conditionalFormatting sqref="S7">
    <cfRule type="expression" dxfId="14" priority="12">
      <formula>$AH7=3</formula>
    </cfRule>
    <cfRule type="expression" dxfId="13" priority="13">
      <formula>$AH7=0</formula>
    </cfRule>
    <cfRule type="expression" dxfId="12" priority="14">
      <formula>$AH7=1</formula>
    </cfRule>
    <cfRule type="expression" dxfId="11" priority="15">
      <formula>$AH7=2</formula>
    </cfRule>
  </conditionalFormatting>
  <conditionalFormatting sqref="P7">
    <cfRule type="expression" dxfId="10" priority="10">
      <formula>$AI7=0</formula>
    </cfRule>
    <cfRule type="expression" dxfId="9" priority="11">
      <formula>$AI7=2</formula>
    </cfRule>
  </conditionalFormatting>
  <conditionalFormatting sqref="L6">
    <cfRule type="expression" dxfId="8" priority="7">
      <formula>$AG6=0</formula>
    </cfRule>
    <cfRule type="expression" dxfId="7" priority="8">
      <formula>$AG6=2</formula>
    </cfRule>
    <cfRule type="expression" dxfId="6" priority="9">
      <formula>$AG6=3</formula>
    </cfRule>
  </conditionalFormatting>
  <conditionalFormatting sqref="S6">
    <cfRule type="expression" dxfId="5" priority="3">
      <formula>$AH6=3</formula>
    </cfRule>
    <cfRule type="expression" dxfId="4" priority="4">
      <formula>$AH6=0</formula>
    </cfRule>
    <cfRule type="expression" dxfId="3" priority="5">
      <formula>$AH6=1</formula>
    </cfRule>
    <cfRule type="expression" dxfId="2" priority="6">
      <formula>$AH6=2</formula>
    </cfRule>
  </conditionalFormatting>
  <conditionalFormatting sqref="P6">
    <cfRule type="expression" dxfId="1" priority="1">
      <formula>$AI6=0</formula>
    </cfRule>
    <cfRule type="expression" dxfId="0" priority="2">
      <formula>$AI6=2</formula>
    </cfRule>
  </conditionalFormatting>
  <dataValidations count="3">
    <dataValidation type="list" allowBlank="1" showInputMessage="1" showErrorMessage="1" sqref="F6:F58">
      <formula1>$AJ$1:$AJ$3</formula1>
    </dataValidation>
    <dataValidation type="list" allowBlank="1" showInputMessage="1" showErrorMessage="1" sqref="S6:S58">
      <formula1>$AI$1:$AI$4</formula1>
    </dataValidation>
    <dataValidation type="list" allowBlank="1" showInputMessage="1" showErrorMessage="1" sqref="D6:D58">
      <formula1>$AH$1:$AH$5</formula1>
    </dataValidation>
  </dataValidations>
  <hyperlinks>
    <hyperlink ref="T49" r:id="rId1"/>
    <hyperlink ref="T50" r:id="rId2"/>
  </hyperlinks>
  <pageMargins left="0.7" right="0.7" top="0.75" bottom="0.75"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vt:lpstr>
      <vt:lpstr>Cadro Plan de melloras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calidad12</dc:creator>
  <cp:lastModifiedBy>angel</cp:lastModifiedBy>
  <dcterms:created xsi:type="dcterms:W3CDTF">2015-07-23T12:00:38Z</dcterms:created>
  <dcterms:modified xsi:type="dcterms:W3CDTF">2015-12-15T14:05:15Z</dcterms:modified>
</cp:coreProperties>
</file>